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Gebruiker\Videos\workshop handschoen\"/>
    </mc:Choice>
  </mc:AlternateContent>
  <xr:revisionPtr revIDLastSave="0" documentId="13_ncr:1_{1C10770B-F1F5-489E-80DE-2E7D76C9760A}" xr6:coauthVersionLast="47" xr6:coauthVersionMax="47" xr10:uidLastSave="{00000000-0000-0000-0000-000000000000}"/>
  <bookViews>
    <workbookView xWindow="11205" yWindow="1470" windowWidth="16275" windowHeight="14130" activeTab="1" xr2:uid="{FCDAAD27-BFBB-4AFB-B889-1DD840825F4B}"/>
  </bookViews>
  <sheets>
    <sheet name="Nederlands" sheetId="2" r:id="rId1"/>
    <sheet name="English" sheetId="3" r:id="rId2"/>
    <sheet name="Francais" sheetId="4" r:id="rId3"/>
    <sheet name="Deutsch" sheetId="5" r:id="rId4"/>
    <sheet name="Español"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 i="6" l="1"/>
  <c r="G11" i="6"/>
  <c r="I11" i="6" s="1"/>
  <c r="V11" i="6" s="1"/>
  <c r="R11" i="5"/>
  <c r="G11" i="5"/>
  <c r="I11" i="5" s="1"/>
  <c r="R11" i="4"/>
  <c r="G11" i="4"/>
  <c r="I11" i="4" s="1"/>
  <c r="R11" i="3"/>
  <c r="G11" i="3"/>
  <c r="I11" i="3" s="1"/>
  <c r="R11" i="2"/>
  <c r="G11" i="2"/>
  <c r="I11" i="2" s="1"/>
  <c r="N38" i="6" l="1"/>
  <c r="L38" i="6"/>
  <c r="J38" i="6"/>
  <c r="I38" i="6"/>
  <c r="G38" i="6"/>
  <c r="F38" i="6"/>
  <c r="D38" i="6"/>
  <c r="B38" i="6"/>
  <c r="V11" i="5"/>
  <c r="B37" i="5" s="1"/>
  <c r="V11" i="4"/>
  <c r="D37" i="4" s="1"/>
  <c r="V11" i="3"/>
  <c r="D37" i="3" s="1"/>
  <c r="V11" i="2"/>
  <c r="L38" i="2" s="1"/>
  <c r="J37" i="4"/>
  <c r="I37" i="4"/>
  <c r="N38" i="2"/>
  <c r="F38" i="2"/>
  <c r="F37" i="5" l="1"/>
  <c r="L37" i="5"/>
  <c r="D37" i="5"/>
  <c r="G37" i="5"/>
  <c r="I37" i="5"/>
  <c r="J37" i="5"/>
  <c r="N37" i="5"/>
  <c r="F37" i="4"/>
  <c r="G37" i="4"/>
  <c r="L37" i="4"/>
  <c r="B37" i="4"/>
  <c r="N37" i="4"/>
  <c r="F37" i="3"/>
  <c r="I37" i="3"/>
  <c r="B37" i="3"/>
  <c r="J37" i="3"/>
  <c r="G37" i="3"/>
  <c r="L37" i="3"/>
  <c r="N37" i="3"/>
  <c r="B38" i="2"/>
  <c r="J38" i="2"/>
  <c r="D38" i="2"/>
  <c r="G38" i="2"/>
  <c r="I38" i="2"/>
</calcChain>
</file>

<file path=xl/sharedStrings.xml><?xml version="1.0" encoding="utf-8"?>
<sst xmlns="http://schemas.openxmlformats.org/spreadsheetml/2006/main" count="275" uniqueCount="90">
  <si>
    <t>Verhouding</t>
  </si>
  <si>
    <t>Gips : Water</t>
  </si>
  <si>
    <t>1 : 1</t>
  </si>
  <si>
    <t>2 : 1</t>
  </si>
  <si>
    <t>3 : 1</t>
  </si>
  <si>
    <t>Lengte</t>
  </si>
  <si>
    <t>Gips</t>
  </si>
  <si>
    <t>Water</t>
  </si>
  <si>
    <t>4 : 1</t>
  </si>
  <si>
    <t>(cm)</t>
  </si>
  <si>
    <t>(liter)</t>
  </si>
  <si>
    <t>(kilo / liter)</t>
  </si>
  <si>
    <t>(kilo)</t>
  </si>
  <si>
    <t>Hoogte:</t>
  </si>
  <si>
    <t>Breedte:</t>
  </si>
  <si>
    <t>(cm):</t>
  </si>
  <si>
    <t>Afmetingen van de vorm (hand/masker etc):</t>
  </si>
  <si>
    <t>Vorm inhoud</t>
  </si>
  <si>
    <t>Afmetingen van de bak/doos:</t>
  </si>
  <si>
    <t>Lengte:</t>
  </si>
  <si>
    <t>Bak inhoud:</t>
  </si>
  <si>
    <t>Materiaal totaal:</t>
  </si>
  <si>
    <t>1 liter water = 1 kilo</t>
  </si>
  <si>
    <t>TOTAAL MATERIAAL:</t>
  </si>
  <si>
    <r>
      <t>Benodigde hoeveelheden gips</t>
    </r>
    <r>
      <rPr>
        <b/>
        <sz val="18"/>
        <color theme="8" tint="0.39997558519241921"/>
        <rFont val="Aptos Narrow"/>
        <family val="2"/>
        <scheme val="minor"/>
      </rPr>
      <t>*</t>
    </r>
    <r>
      <rPr>
        <b/>
        <sz val="18"/>
        <color theme="1"/>
        <rFont val="Aptos Narrow"/>
        <family val="2"/>
        <scheme val="minor"/>
      </rPr>
      <t xml:space="preserve"> en water:</t>
    </r>
  </si>
  <si>
    <r>
      <rPr>
        <b/>
        <i/>
        <sz val="20"/>
        <color theme="8" tint="0.39997558519241921"/>
        <rFont val="Aptos Narrow"/>
        <family val="2"/>
        <scheme val="minor"/>
      </rPr>
      <t>*</t>
    </r>
    <r>
      <rPr>
        <i/>
        <sz val="11"/>
        <color theme="1"/>
        <rFont val="Aptos Narrow"/>
        <family val="2"/>
        <scheme val="minor"/>
      </rPr>
      <t xml:space="preserve">  Deze hoeveelheden zijn van toepassing op gips, alginaat, beton en allerlei andere POEDER materialen.</t>
    </r>
  </si>
  <si>
    <t>Calculator</t>
  </si>
  <si>
    <t>Je kunt deze calculator gebruiken voor gips, alginaat, beton en andere poedermateriaal. Vul alléén de GELE vakjes in!  De benodigde hoeveelheden worden automatisch berekend en zijn af te lezen in de blauwe tabel onderaan de pagina.</t>
  </si>
  <si>
    <t>You can use this calculator for plaster, alginate, concrete and other powder materials. Only fill in the YELLOW boxes! The required quantities are calculated automatically and can be read in the blue table at the bottom of the page.</t>
  </si>
  <si>
    <t>Dimensions of the container/box:</t>
  </si>
  <si>
    <t>Dimensions of the mold (hand/mask etc):</t>
  </si>
  <si>
    <t>Height</t>
  </si>
  <si>
    <t>Width</t>
  </si>
  <si>
    <t>Length:</t>
  </si>
  <si>
    <t>Box contents</t>
  </si>
  <si>
    <t>Material total</t>
  </si>
  <si>
    <t>Contents</t>
  </si>
  <si>
    <t>Required quantities of plaster* and water:</t>
  </si>
  <si>
    <t>Ratio</t>
  </si>
  <si>
    <t>Plaster : Water</t>
  </si>
  <si>
    <t>Plaster</t>
  </si>
  <si>
    <t>1 liter of water = 1 kilo</t>
  </si>
  <si>
    <r>
      <rPr>
        <b/>
        <i/>
        <sz val="20"/>
        <color theme="8" tint="0.39997558519241921"/>
        <rFont val="Aptos Narrow"/>
        <family val="2"/>
        <scheme val="minor"/>
      </rPr>
      <t>*</t>
    </r>
    <r>
      <rPr>
        <i/>
        <sz val="11"/>
        <color theme="1"/>
        <rFont val="Aptos Narrow"/>
        <family val="2"/>
        <scheme val="minor"/>
      </rPr>
      <t xml:space="preserve">  These quantities apply to plaster, alginate, concrete and all kinds of other POWDER materials.</t>
    </r>
  </si>
  <si>
    <t>Vous pouvez utiliser cette calculatrice pour le plâtre, l'alginate, le béton et d'autres matériaux en poudre. Remplissez uniquement les cases JAUNES ! Les quantités requises sont calculées automatiquement et peuvent être lues dans le tableau bleu en bas de page.</t>
  </si>
  <si>
    <t>Dimensions de la boîte :</t>
  </si>
  <si>
    <t>Dimensions du moule (main/masque etc) :</t>
  </si>
  <si>
    <t>Hauteur</t>
  </si>
  <si>
    <t>Largeur</t>
  </si>
  <si>
    <t>Longueur</t>
  </si>
  <si>
    <t>Contenu de la boîte</t>
  </si>
  <si>
    <t>Total matériel</t>
  </si>
  <si>
    <t>Contenu</t>
  </si>
  <si>
    <t>Rapport</t>
  </si>
  <si>
    <t>Plâtre : Eau</t>
  </si>
  <si>
    <t>Plâtre</t>
  </si>
  <si>
    <t>Eau</t>
  </si>
  <si>
    <t>1 litre d'eau = 1 kilo</t>
  </si>
  <si>
    <r>
      <rPr>
        <b/>
        <i/>
        <sz val="20"/>
        <color theme="8" tint="0.39997558519241921"/>
        <rFont val="Aptos Narrow"/>
        <family val="2"/>
        <scheme val="minor"/>
      </rPr>
      <t>*</t>
    </r>
    <r>
      <rPr>
        <i/>
        <sz val="11"/>
        <color theme="1"/>
        <rFont val="Aptos Narrow"/>
        <family val="2"/>
        <scheme val="minor"/>
      </rPr>
      <t xml:space="preserve"> Ces quantités s'appliquent au plâtre, à l'alginate, au béton et à toutes sortes d'autres matériaux en POUDRE.</t>
    </r>
  </si>
  <si>
    <r>
      <t>Quantités nécessaires de plâtre</t>
    </r>
    <r>
      <rPr>
        <b/>
        <sz val="18"/>
        <color theme="8" tint="-0.249977111117893"/>
        <rFont val="Aptos Narrow"/>
        <family val="2"/>
        <scheme val="minor"/>
      </rPr>
      <t>*</t>
    </r>
    <r>
      <rPr>
        <b/>
        <sz val="18"/>
        <color theme="1"/>
        <rFont val="Aptos Narrow"/>
        <family val="2"/>
        <scheme val="minor"/>
      </rPr>
      <t xml:space="preserve"> et d'eau :</t>
    </r>
  </si>
  <si>
    <t>Sie können diesen Rechner für Gips, Alginat, Beton und andere pulverförmige Materialien verwenden. Füllen Sie nur die GELBEN Kästchen aus! Die benötigten Mengen werden automatisch berechnet und können in der blauen Tabelle am Ende der Seite abgelesen werden.</t>
  </si>
  <si>
    <t>Abmessungen der Box:</t>
  </si>
  <si>
    <t>Abmessungen der Form (Hand/Maske etc.):</t>
  </si>
  <si>
    <t>Höhe</t>
  </si>
  <si>
    <t>Breite</t>
  </si>
  <si>
    <t>Länge</t>
  </si>
  <si>
    <t>Material insgesamt</t>
  </si>
  <si>
    <t>Lieferumfang</t>
  </si>
  <si>
    <t>Inhalt</t>
  </si>
  <si>
    <t>Benötigte Mengen an Gips* und Wasser:</t>
  </si>
  <si>
    <t>Verhältnis</t>
  </si>
  <si>
    <t>Gips : Wasser</t>
  </si>
  <si>
    <t>Wasser</t>
  </si>
  <si>
    <t>1 Liter Wasser = 1 Kilo</t>
  </si>
  <si>
    <r>
      <rPr>
        <i/>
        <sz val="24"/>
        <color theme="8" tint="0.39997558519241921"/>
        <rFont val="Aptos Narrow"/>
        <family val="2"/>
        <scheme val="minor"/>
      </rPr>
      <t xml:space="preserve">* </t>
    </r>
    <r>
      <rPr>
        <i/>
        <sz val="11"/>
        <color theme="1"/>
        <rFont val="Aptos Narrow"/>
        <family val="2"/>
        <scheme val="minor"/>
      </rPr>
      <t>Diese Mengen gelten für Gips, Alginat, Beton und alle Arten anderer PULVERmaterialien.</t>
    </r>
  </si>
  <si>
    <t>Puede utilizar esta calculadora para yeso, alginato, hormigón y otros materiales en polvo. ¡Rellene sólo los cuadros AMARILLOS! Las cantidades requeridas se calculan automáticamente y se pueden leer en la tabla azul al final de la página.</t>
  </si>
  <si>
    <t>Dimensiones del contenedor/caja:</t>
  </si>
  <si>
    <t>Dimensiones del molde (mano/mascarilla etc):</t>
  </si>
  <si>
    <t>Altura</t>
  </si>
  <si>
    <t>Altura:</t>
  </si>
  <si>
    <t>Breedte</t>
  </si>
  <si>
    <t>Longitud</t>
  </si>
  <si>
    <t>Contenido del contenedor:</t>
  </si>
  <si>
    <t>Total de materiales:</t>
  </si>
  <si>
    <t>Contenido del formulario</t>
  </si>
  <si>
    <t>Cantidades necesarias de yeso* y agua:</t>
  </si>
  <si>
    <t>Yeso : Agua</t>
  </si>
  <si>
    <t>Yeso</t>
  </si>
  <si>
    <t>Agua</t>
  </si>
  <si>
    <r>
      <rPr>
        <i/>
        <sz val="22"/>
        <color rgb="FFFF0000"/>
        <rFont val="Aptos Narrow"/>
        <family val="2"/>
        <scheme val="minor"/>
      </rPr>
      <t>*</t>
    </r>
    <r>
      <rPr>
        <i/>
        <sz val="11"/>
        <color theme="1"/>
        <rFont val="Aptos Narrow"/>
        <family val="2"/>
        <scheme val="minor"/>
      </rPr>
      <t>Estas cantidades se aplican a yeso, alginato, hormigón y todo tipo de materiales en POLVO.</t>
    </r>
  </si>
  <si>
    <t>Relación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</si>
</sst>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sz val="11"/>
      <color theme="3" tint="0.499984740745262"/>
      <name val="Aptos Narrow"/>
      <family val="2"/>
      <scheme val="minor"/>
    </font>
    <font>
      <sz val="14"/>
      <color theme="1"/>
      <name val="Aptos Narrow"/>
      <family val="2"/>
      <scheme val="minor"/>
    </font>
    <font>
      <sz val="14"/>
      <color rgb="FFFF0000"/>
      <name val="Aptos Narrow"/>
      <family val="2"/>
      <scheme val="minor"/>
    </font>
    <font>
      <b/>
      <sz val="16"/>
      <color theme="1"/>
      <name val="Aptos Narrow"/>
      <family val="2"/>
      <scheme val="minor"/>
    </font>
    <font>
      <b/>
      <sz val="18"/>
      <color theme="1"/>
      <name val="Aptos Narrow"/>
      <family val="2"/>
      <scheme val="minor"/>
    </font>
    <font>
      <b/>
      <sz val="36"/>
      <color theme="1"/>
      <name val="Aptos Narrow"/>
      <family val="2"/>
      <scheme val="minor"/>
    </font>
    <font>
      <i/>
      <sz val="11"/>
      <color theme="1"/>
      <name val="Aptos Narrow"/>
      <family val="2"/>
      <scheme val="minor"/>
    </font>
    <font>
      <b/>
      <sz val="11"/>
      <color theme="8" tint="0.39997558519241921"/>
      <name val="Aptos Narrow"/>
      <family val="2"/>
      <scheme val="minor"/>
    </font>
    <font>
      <b/>
      <sz val="11"/>
      <color rgb="FF00B0F0"/>
      <name val="Aptos Narrow"/>
      <family val="2"/>
      <scheme val="minor"/>
    </font>
    <font>
      <b/>
      <sz val="11"/>
      <color theme="6" tint="0.39997558519241921"/>
      <name val="Aptos Narrow"/>
      <family val="2"/>
      <scheme val="minor"/>
    </font>
    <font>
      <b/>
      <sz val="18"/>
      <color theme="8" tint="0.39997558519241921"/>
      <name val="Aptos Narrow"/>
      <family val="2"/>
      <scheme val="minor"/>
    </font>
    <font>
      <b/>
      <i/>
      <sz val="20"/>
      <color theme="8" tint="0.39997558519241921"/>
      <name val="Aptos Narrow"/>
      <family val="2"/>
      <scheme val="minor"/>
    </font>
    <font>
      <b/>
      <sz val="18"/>
      <color theme="8" tint="-0.249977111117893"/>
      <name val="Aptos Narrow"/>
      <family val="2"/>
      <scheme val="minor"/>
    </font>
    <font>
      <i/>
      <sz val="24"/>
      <color theme="8" tint="0.39997558519241921"/>
      <name val="Aptos Narrow"/>
      <family val="2"/>
      <scheme val="minor"/>
    </font>
    <font>
      <i/>
      <sz val="22"/>
      <color rgb="FFFF0000"/>
      <name val="Aptos Narrow"/>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0" fillId="3" borderId="0" xfId="0" applyFill="1" applyAlignment="1">
      <alignment horizontal="center" vertical="center"/>
    </xf>
    <xf numFmtId="2" fontId="0" fillId="3" borderId="0" xfId="0" applyNumberFormat="1" applyFill="1" applyAlignment="1">
      <alignment horizontal="center" vertical="center"/>
    </xf>
    <xf numFmtId="164" fontId="0" fillId="3" borderId="0" xfId="0" applyNumberFormat="1" applyFill="1" applyAlignment="1">
      <alignment horizontal="center" vertical="center"/>
    </xf>
    <xf numFmtId="0" fontId="0" fillId="3" borderId="0" xfId="0" applyFill="1"/>
    <xf numFmtId="0" fontId="2" fillId="3" borderId="0" xfId="0" applyFont="1" applyFill="1" applyAlignment="1">
      <alignment horizontal="center" vertical="center"/>
    </xf>
    <xf numFmtId="2" fontId="2" fillId="3" borderId="0" xfId="0" applyNumberFormat="1" applyFont="1" applyFill="1" applyAlignment="1">
      <alignment horizontal="center" vertical="center"/>
    </xf>
    <xf numFmtId="164" fontId="2" fillId="3" borderId="0" xfId="0" applyNumberFormat="1" applyFont="1" applyFill="1" applyAlignment="1">
      <alignment horizontal="center" vertical="center"/>
    </xf>
    <xf numFmtId="164" fontId="3" fillId="3" borderId="0" xfId="0" applyNumberFormat="1" applyFont="1" applyFill="1" applyAlignment="1">
      <alignment horizontal="center" vertical="center"/>
    </xf>
    <xf numFmtId="0" fontId="2" fillId="3" borderId="0" xfId="0" applyFont="1" applyFill="1"/>
    <xf numFmtId="0" fontId="4" fillId="3" borderId="0" xfId="0" applyFont="1" applyFill="1"/>
    <xf numFmtId="0" fontId="5" fillId="3" borderId="0" xfId="0" applyFont="1" applyFill="1" applyAlignment="1">
      <alignment horizontal="center" vertical="center"/>
    </xf>
    <xf numFmtId="2" fontId="5" fillId="3" borderId="0" xfId="0" applyNumberFormat="1" applyFont="1" applyFill="1" applyAlignment="1">
      <alignment horizontal="center" vertical="center"/>
    </xf>
    <xf numFmtId="164" fontId="6" fillId="3" borderId="0" xfId="0" applyNumberFormat="1" applyFont="1" applyFill="1" applyAlignment="1">
      <alignment horizontal="center" vertical="center"/>
    </xf>
    <xf numFmtId="164" fontId="5" fillId="3" borderId="0" xfId="0" applyNumberFormat="1" applyFont="1" applyFill="1" applyAlignment="1">
      <alignment horizontal="center" vertical="center"/>
    </xf>
    <xf numFmtId="0" fontId="5" fillId="3" borderId="0" xfId="0" applyFont="1" applyFill="1"/>
    <xf numFmtId="0" fontId="2" fillId="3" borderId="0" xfId="0" applyFont="1" applyFill="1" applyAlignment="1">
      <alignment horizontal="center"/>
    </xf>
    <xf numFmtId="2" fontId="2" fillId="3" borderId="0" xfId="0" applyNumberFormat="1" applyFont="1" applyFill="1" applyAlignment="1">
      <alignment horizontal="center"/>
    </xf>
    <xf numFmtId="164" fontId="3" fillId="3" borderId="0" xfId="0" applyNumberFormat="1" applyFont="1" applyFill="1" applyAlignment="1">
      <alignment horizontal="center"/>
    </xf>
    <xf numFmtId="20" fontId="2" fillId="4" borderId="0" xfId="0" quotePrefix="1" applyNumberFormat="1" applyFont="1" applyFill="1" applyAlignment="1">
      <alignment horizontal="center"/>
    </xf>
    <xf numFmtId="0" fontId="2" fillId="4" borderId="0" xfId="0" applyFont="1" applyFill="1" applyAlignment="1">
      <alignment horizontal="center"/>
    </xf>
    <xf numFmtId="164" fontId="2" fillId="4" borderId="0" xfId="0" quotePrefix="1" applyNumberFormat="1" applyFont="1" applyFill="1" applyAlignment="1">
      <alignment horizontal="center" vertical="center"/>
    </xf>
    <xf numFmtId="2" fontId="2" fillId="4" borderId="0" xfId="0" applyNumberFormat="1"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vertical="center"/>
    </xf>
    <xf numFmtId="0" fontId="7" fillId="3" borderId="0" xfId="0" applyFont="1" applyFill="1"/>
    <xf numFmtId="0" fontId="9" fillId="3" borderId="0" xfId="0" applyFont="1" applyFill="1"/>
    <xf numFmtId="0" fontId="0" fillId="4" borderId="0" xfId="0" applyFill="1"/>
    <xf numFmtId="0" fontId="1" fillId="3" borderId="0" xfId="0" applyFont="1" applyFill="1"/>
    <xf numFmtId="0" fontId="10" fillId="3" borderId="0" xfId="0" applyFont="1" applyFill="1" applyAlignment="1">
      <alignment horizontal="left" vertical="center"/>
    </xf>
    <xf numFmtId="2" fontId="3" fillId="3" borderId="0" xfId="0" applyNumberFormat="1" applyFont="1" applyFill="1" applyAlignment="1">
      <alignment horizontal="center"/>
    </xf>
    <xf numFmtId="2" fontId="3" fillId="3" borderId="0" xfId="0" applyNumberFormat="1" applyFont="1" applyFill="1" applyAlignment="1">
      <alignment horizontal="center" vertical="center"/>
    </xf>
    <xf numFmtId="0" fontId="3" fillId="3" borderId="0" xfId="0" applyFont="1" applyFill="1" applyAlignment="1">
      <alignment horizontal="center"/>
    </xf>
    <xf numFmtId="0" fontId="3" fillId="3"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0" fontId="13" fillId="3" borderId="0" xfId="0" applyFont="1" applyFill="1" applyAlignment="1">
      <alignment horizontal="center"/>
    </xf>
    <xf numFmtId="164" fontId="7" fillId="4" borderId="0" xfId="0" quotePrefix="1" applyNumberFormat="1" applyFont="1" applyFill="1" applyAlignment="1">
      <alignment horizontal="center" vertical="center"/>
    </xf>
    <xf numFmtId="0" fontId="7" fillId="4" borderId="0" xfId="0" applyFont="1" applyFill="1"/>
    <xf numFmtId="2" fontId="7" fillId="4" borderId="0" xfId="0" applyNumberFormat="1" applyFont="1" applyFill="1" applyAlignment="1">
      <alignment horizontal="center" vertical="center"/>
    </xf>
    <xf numFmtId="164" fontId="7" fillId="4" borderId="0" xfId="0" applyNumberFormat="1" applyFont="1" applyFill="1" applyAlignment="1">
      <alignment horizontal="center" vertical="center"/>
    </xf>
    <xf numFmtId="164" fontId="5" fillId="2" borderId="1" xfId="0" applyNumberFormat="1" applyFont="1" applyFill="1" applyBorder="1" applyAlignment="1">
      <alignment horizontal="center" vertical="center"/>
    </xf>
    <xf numFmtId="2" fontId="0" fillId="3" borderId="0" xfId="0" applyNumberFormat="1" applyFill="1" applyAlignment="1">
      <alignment horizontal="center"/>
    </xf>
    <xf numFmtId="164" fontId="0" fillId="3" borderId="0" xfId="0" applyNumberFormat="1" applyFill="1" applyAlignment="1">
      <alignment horizontal="center"/>
    </xf>
    <xf numFmtId="0" fontId="10" fillId="3" borderId="0" xfId="0" applyFont="1" applyFill="1"/>
    <xf numFmtId="0" fontId="3" fillId="4" borderId="0" xfId="0" quotePrefix="1" applyFont="1" applyFill="1" applyAlignment="1">
      <alignment horizontal="center" vertical="center"/>
    </xf>
    <xf numFmtId="0" fontId="2" fillId="3" borderId="0" xfId="0" applyFont="1" applyFill="1" applyAlignment="1">
      <alignment horizontal="center" wrapText="1"/>
    </xf>
    <xf numFmtId="2" fontId="3" fillId="3" borderId="0" xfId="0" applyNumberFormat="1" applyFont="1" applyFill="1" applyAlignment="1">
      <alignment horizontal="center" wrapText="1"/>
    </xf>
    <xf numFmtId="0" fontId="3" fillId="4" borderId="0" xfId="0" quotePrefix="1" applyFont="1" applyFill="1" applyAlignment="1">
      <alignment horizontal="center" vertical="center"/>
    </xf>
    <xf numFmtId="0" fontId="2" fillId="3" borderId="0" xfId="0" applyFont="1" applyFill="1" applyAlignment="1">
      <alignment horizontal="left" vertical="top" wrapText="1"/>
    </xf>
    <xf numFmtId="0" fontId="2" fillId="4" borderId="0" xfId="0" applyFont="1" applyFill="1" applyAlignment="1">
      <alignment horizontal="center" vertical="center"/>
    </xf>
    <xf numFmtId="2" fontId="3" fillId="3" borderId="0" xfId="0" applyNumberFormat="1" applyFont="1" applyFill="1" applyAlignment="1">
      <alignment horizontal="center" wrapText="1"/>
    </xf>
  </cellXfs>
  <cellStyles count="1">
    <cellStyle name="Standaard" xfId="0" builtinId="0"/>
  </cellStyles>
  <dxfs count="0"/>
  <tableStyles count="0" defaultTableStyle="TableStyleMedium2" defaultPivotStyle="PivotStyleLight16"/>
  <colors>
    <mruColors>
      <color rgb="FFFFE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197446</xdr:colOff>
      <xdr:row>4</xdr:row>
      <xdr:rowOff>252351</xdr:rowOff>
    </xdr:from>
    <xdr:to>
      <xdr:col>9</xdr:col>
      <xdr:colOff>177040</xdr:colOff>
      <xdr:row>26</xdr:row>
      <xdr:rowOff>144205</xdr:rowOff>
    </xdr:to>
    <xdr:sp macro="" textlink="">
      <xdr:nvSpPr>
        <xdr:cNvPr id="2" name="Rechthoek 1">
          <a:extLst>
            <a:ext uri="{FF2B5EF4-FFF2-40B4-BE49-F238E27FC236}">
              <a16:creationId xmlns:a16="http://schemas.microsoft.com/office/drawing/2014/main" id="{8F3C3866-0142-4F6A-A496-A9B47B8AFE99}"/>
            </a:ext>
          </a:extLst>
        </xdr:cNvPr>
        <xdr:cNvSpPr/>
      </xdr:nvSpPr>
      <xdr:spPr>
        <a:xfrm>
          <a:off x="197446" y="1509651"/>
          <a:ext cx="4713519" cy="4930579"/>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774629</xdr:colOff>
      <xdr:row>4</xdr:row>
      <xdr:rowOff>271204</xdr:rowOff>
    </xdr:from>
    <xdr:to>
      <xdr:col>19</xdr:col>
      <xdr:colOff>152400</xdr:colOff>
      <xdr:row>26</xdr:row>
      <xdr:rowOff>165187</xdr:rowOff>
    </xdr:to>
    <xdr:sp macro="" textlink="">
      <xdr:nvSpPr>
        <xdr:cNvPr id="3" name="Rechthoek 2">
          <a:extLst>
            <a:ext uri="{FF2B5EF4-FFF2-40B4-BE49-F238E27FC236}">
              <a16:creationId xmlns:a16="http://schemas.microsoft.com/office/drawing/2014/main" id="{0912398A-E651-462D-8DAF-672A46EC97F3}"/>
            </a:ext>
          </a:extLst>
        </xdr:cNvPr>
        <xdr:cNvSpPr/>
      </xdr:nvSpPr>
      <xdr:spPr>
        <a:xfrm>
          <a:off x="5508554" y="1528504"/>
          <a:ext cx="4549846" cy="4932708"/>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12</xdr:col>
      <xdr:colOff>109467</xdr:colOff>
      <xdr:row>14</xdr:row>
      <xdr:rowOff>149649</xdr:rowOff>
    </xdr:from>
    <xdr:to>
      <xdr:col>16</xdr:col>
      <xdr:colOff>27126</xdr:colOff>
      <xdr:row>25</xdr:row>
      <xdr:rowOff>24838</xdr:rowOff>
    </xdr:to>
    <xdr:grpSp>
      <xdr:nvGrpSpPr>
        <xdr:cNvPr id="4" name="Groep 3">
          <a:extLst>
            <a:ext uri="{FF2B5EF4-FFF2-40B4-BE49-F238E27FC236}">
              <a16:creationId xmlns:a16="http://schemas.microsoft.com/office/drawing/2014/main" id="{3E86202A-FB10-4BD3-970A-AB46DE4BB1BB}"/>
            </a:ext>
          </a:extLst>
        </xdr:cNvPr>
        <xdr:cNvGrpSpPr/>
      </xdr:nvGrpSpPr>
      <xdr:grpSpPr>
        <a:xfrm>
          <a:off x="6634092" y="3950124"/>
          <a:ext cx="1755984" cy="2275489"/>
          <a:chOff x="6812686" y="3489353"/>
          <a:chExt cx="1763128" cy="2274298"/>
        </a:xfrm>
      </xdr:grpSpPr>
      <xdr:pic>
        <xdr:nvPicPr>
          <xdr:cNvPr id="5" name="Afbeelding 4" descr="Plastic masker 'Kinderen' | Reinders Oisterwijk">
            <a:extLst>
              <a:ext uri="{FF2B5EF4-FFF2-40B4-BE49-F238E27FC236}">
                <a16:creationId xmlns:a16="http://schemas.microsoft.com/office/drawing/2014/main" id="{E9C74B26-EACE-C1D6-2982-F40723DCD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2686" y="3640312"/>
            <a:ext cx="1763128" cy="201454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6" name="Groep 5">
            <a:extLst>
              <a:ext uri="{FF2B5EF4-FFF2-40B4-BE49-F238E27FC236}">
                <a16:creationId xmlns:a16="http://schemas.microsoft.com/office/drawing/2014/main" id="{579FD761-4E28-C3ED-8519-45C494752E24}"/>
              </a:ext>
            </a:extLst>
          </xdr:cNvPr>
          <xdr:cNvGrpSpPr/>
        </xdr:nvGrpSpPr>
        <xdr:grpSpPr>
          <a:xfrm>
            <a:off x="6911168" y="3489353"/>
            <a:ext cx="1571564" cy="2274298"/>
            <a:chOff x="5175478" y="2882673"/>
            <a:chExt cx="1832882" cy="2752725"/>
          </a:xfrm>
        </xdr:grpSpPr>
        <xdr:cxnSp macro="">
          <xdr:nvCxnSpPr>
            <xdr:cNvPr id="7" name="Rechte verbindingslijn 6">
              <a:extLst>
                <a:ext uri="{FF2B5EF4-FFF2-40B4-BE49-F238E27FC236}">
                  <a16:creationId xmlns:a16="http://schemas.microsoft.com/office/drawing/2014/main" id="{42DEEF24-A369-8AFF-BCCD-2B743030F12B}"/>
                </a:ext>
              </a:extLst>
            </xdr:cNvPr>
            <xdr:cNvCxnSpPr/>
          </xdr:nvCxnSpPr>
          <xdr:spPr>
            <a:xfrm flipV="1">
              <a:off x="6529842" y="2892957"/>
              <a:ext cx="4914" cy="593978"/>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sp macro="" textlink="">
          <xdr:nvSpPr>
            <xdr:cNvPr id="8" name="Kubus 7">
              <a:extLst>
                <a:ext uri="{FF2B5EF4-FFF2-40B4-BE49-F238E27FC236}">
                  <a16:creationId xmlns:a16="http://schemas.microsoft.com/office/drawing/2014/main" id="{D0BBC3FD-CA26-F3E2-20E8-8F440658FF02}"/>
                </a:ext>
              </a:extLst>
            </xdr:cNvPr>
            <xdr:cNvSpPr/>
          </xdr:nvSpPr>
          <xdr:spPr>
            <a:xfrm rot="16200000">
              <a:off x="4715556" y="3342595"/>
              <a:ext cx="2752725" cy="1832882"/>
            </a:xfrm>
            <a:prstGeom prst="cub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xnSp macro="">
          <xdr:nvCxnSpPr>
            <xdr:cNvPr id="9" name="Rechte verbindingslijn 8">
              <a:extLst>
                <a:ext uri="{FF2B5EF4-FFF2-40B4-BE49-F238E27FC236}">
                  <a16:creationId xmlns:a16="http://schemas.microsoft.com/office/drawing/2014/main" id="{06FE84E8-6751-F962-E531-3B2A928CF45D}"/>
                </a:ext>
              </a:extLst>
            </xdr:cNvPr>
            <xdr:cNvCxnSpPr/>
          </xdr:nvCxnSpPr>
          <xdr:spPr>
            <a:xfrm>
              <a:off x="5178226" y="5167595"/>
              <a:ext cx="306529" cy="0"/>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0" name="Rechte verbindingslijn 9">
              <a:extLst>
                <a:ext uri="{FF2B5EF4-FFF2-40B4-BE49-F238E27FC236}">
                  <a16:creationId xmlns:a16="http://schemas.microsoft.com/office/drawing/2014/main" id="{045B9B29-1EB0-6419-AF2C-8D8EDBACE818}"/>
                </a:ext>
              </a:extLst>
            </xdr:cNvPr>
            <xdr:cNvCxnSpPr/>
          </xdr:nvCxnSpPr>
          <xdr:spPr>
            <a:xfrm flipH="1" flipV="1">
              <a:off x="6520836" y="5134179"/>
              <a:ext cx="477275" cy="479899"/>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grpSp>
    </xdr:grpSp>
    <xdr:clientData/>
  </xdr:twoCellAnchor>
  <xdr:twoCellAnchor>
    <xdr:from>
      <xdr:col>1</xdr:col>
      <xdr:colOff>76933</xdr:colOff>
      <xdr:row>15</xdr:row>
      <xdr:rowOff>18645</xdr:rowOff>
    </xdr:from>
    <xdr:to>
      <xdr:col>8</xdr:col>
      <xdr:colOff>57150</xdr:colOff>
      <xdr:row>21</xdr:row>
      <xdr:rowOff>142875</xdr:rowOff>
    </xdr:to>
    <xdr:grpSp>
      <xdr:nvGrpSpPr>
        <xdr:cNvPr id="11" name="Groep 10">
          <a:extLst>
            <a:ext uri="{FF2B5EF4-FFF2-40B4-BE49-F238E27FC236}">
              <a16:creationId xmlns:a16="http://schemas.microsoft.com/office/drawing/2014/main" id="{49654A2C-7898-4741-A02A-50B8289BF1D3}"/>
            </a:ext>
          </a:extLst>
        </xdr:cNvPr>
        <xdr:cNvGrpSpPr/>
      </xdr:nvGrpSpPr>
      <xdr:grpSpPr>
        <a:xfrm>
          <a:off x="496033" y="4009620"/>
          <a:ext cx="3475892" cy="1572030"/>
          <a:chOff x="1085349" y="3739642"/>
          <a:chExt cx="2755231" cy="1248450"/>
        </a:xfrm>
      </xdr:grpSpPr>
      <xdr:sp macro="" textlink="">
        <xdr:nvSpPr>
          <xdr:cNvPr id="12" name="Kubus 11">
            <a:extLst>
              <a:ext uri="{FF2B5EF4-FFF2-40B4-BE49-F238E27FC236}">
                <a16:creationId xmlns:a16="http://schemas.microsoft.com/office/drawing/2014/main" id="{F19380E8-CA02-C0EE-9935-DA937EAE05C8}"/>
              </a:ext>
            </a:extLst>
          </xdr:cNvPr>
          <xdr:cNvSpPr/>
        </xdr:nvSpPr>
        <xdr:spPr>
          <a:xfrm>
            <a:off x="1085349" y="3739643"/>
            <a:ext cx="2755231" cy="1248449"/>
          </a:xfrm>
          <a:prstGeom prst="cube">
            <a:avLst>
              <a:gd name="adj" fmla="val 57081"/>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xnSp macro="">
        <xdr:nvCxnSpPr>
          <xdr:cNvPr id="13" name="Rechte verbindingslijn 12">
            <a:extLst>
              <a:ext uri="{FF2B5EF4-FFF2-40B4-BE49-F238E27FC236}">
                <a16:creationId xmlns:a16="http://schemas.microsoft.com/office/drawing/2014/main" id="{9BAD7A2B-AE01-B39A-6A8C-599757580B8C}"/>
              </a:ext>
            </a:extLst>
          </xdr:cNvPr>
          <xdr:cNvCxnSpPr/>
        </xdr:nvCxnSpPr>
        <xdr:spPr>
          <a:xfrm flipH="1">
            <a:off x="1796266" y="4271729"/>
            <a:ext cx="1503370" cy="0"/>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4" name="Rechte verbindingslijn 13">
            <a:extLst>
              <a:ext uri="{FF2B5EF4-FFF2-40B4-BE49-F238E27FC236}">
                <a16:creationId xmlns:a16="http://schemas.microsoft.com/office/drawing/2014/main" id="{00AB1DAB-7C96-8078-6FCE-9198907FD3F5}"/>
              </a:ext>
            </a:extLst>
          </xdr:cNvPr>
          <xdr:cNvCxnSpPr/>
        </xdr:nvCxnSpPr>
        <xdr:spPr>
          <a:xfrm>
            <a:off x="1809403" y="3739642"/>
            <a:ext cx="0" cy="532087"/>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5" name="Rechte verbindingslijn 14">
            <a:extLst>
              <a:ext uri="{FF2B5EF4-FFF2-40B4-BE49-F238E27FC236}">
                <a16:creationId xmlns:a16="http://schemas.microsoft.com/office/drawing/2014/main" id="{52904097-D66E-29AE-FCF4-58D72C3ED9B0}"/>
              </a:ext>
            </a:extLst>
          </xdr:cNvPr>
          <xdr:cNvCxnSpPr/>
        </xdr:nvCxnSpPr>
        <xdr:spPr>
          <a:xfrm flipV="1">
            <a:off x="1619250" y="4265160"/>
            <a:ext cx="183585" cy="171485"/>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4</xdr:col>
      <xdr:colOff>104246</xdr:colOff>
      <xdr:row>19</xdr:row>
      <xdr:rowOff>163939</xdr:rowOff>
    </xdr:from>
    <xdr:to>
      <xdr:col>4</xdr:col>
      <xdr:colOff>104246</xdr:colOff>
      <xdr:row>21</xdr:row>
      <xdr:rowOff>147373</xdr:rowOff>
    </xdr:to>
    <xdr:cxnSp macro="">
      <xdr:nvCxnSpPr>
        <xdr:cNvPr id="16" name="Rechte verbindingslijn 15">
          <a:extLst>
            <a:ext uri="{FF2B5EF4-FFF2-40B4-BE49-F238E27FC236}">
              <a16:creationId xmlns:a16="http://schemas.microsoft.com/office/drawing/2014/main" id="{B4C34D5A-22FA-423D-9E9A-B5B279AFA72B}"/>
            </a:ext>
          </a:extLst>
        </xdr:cNvPr>
        <xdr:cNvCxnSpPr/>
      </xdr:nvCxnSpPr>
      <xdr:spPr>
        <a:xfrm>
          <a:off x="2199746" y="4821664"/>
          <a:ext cx="0" cy="669234"/>
        </a:xfrm>
        <a:prstGeom prst="line">
          <a:avLst/>
        </a:prstGeom>
        <a:ln w="57150">
          <a:headEnd type="triangle" w="med" len="med"/>
          <a:tailEnd type="triangle"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6</xdr:col>
      <xdr:colOff>98535</xdr:colOff>
      <xdr:row>18</xdr:row>
      <xdr:rowOff>99392</xdr:rowOff>
    </xdr:from>
    <xdr:to>
      <xdr:col>8</xdr:col>
      <xdr:colOff>82826</xdr:colOff>
      <xdr:row>21</xdr:row>
      <xdr:rowOff>137948</xdr:rowOff>
    </xdr:to>
    <xdr:cxnSp macro="">
      <xdr:nvCxnSpPr>
        <xdr:cNvPr id="17" name="Rechte verbindingslijn 16">
          <a:extLst>
            <a:ext uri="{FF2B5EF4-FFF2-40B4-BE49-F238E27FC236}">
              <a16:creationId xmlns:a16="http://schemas.microsoft.com/office/drawing/2014/main" id="{26823FD0-00D1-4DCE-9809-9FD8801B4DA9}"/>
            </a:ext>
          </a:extLst>
        </xdr:cNvPr>
        <xdr:cNvCxnSpPr/>
      </xdr:nvCxnSpPr>
      <xdr:spPr>
        <a:xfrm flipH="1">
          <a:off x="3079860" y="4566617"/>
          <a:ext cx="917741" cy="914856"/>
        </a:xfrm>
        <a:prstGeom prst="line">
          <a:avLst/>
        </a:prstGeom>
        <a:ln w="57150">
          <a:headEnd type="triangle" w="med" len="med"/>
          <a:tailEnd type="triangl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xdr:col>
      <xdr:colOff>63005</xdr:colOff>
      <xdr:row>21</xdr:row>
      <xdr:rowOff>134121</xdr:rowOff>
    </xdr:from>
    <xdr:to>
      <xdr:col>6</xdr:col>
      <xdr:colOff>92822</xdr:colOff>
      <xdr:row>21</xdr:row>
      <xdr:rowOff>147373</xdr:rowOff>
    </xdr:to>
    <xdr:cxnSp macro="">
      <xdr:nvCxnSpPr>
        <xdr:cNvPr id="18" name="Rechte verbindingslijn 17">
          <a:extLst>
            <a:ext uri="{FF2B5EF4-FFF2-40B4-BE49-F238E27FC236}">
              <a16:creationId xmlns:a16="http://schemas.microsoft.com/office/drawing/2014/main" id="{57A77A98-B70B-4BBB-A9B8-7426B17009E2}"/>
            </a:ext>
          </a:extLst>
        </xdr:cNvPr>
        <xdr:cNvCxnSpPr/>
      </xdr:nvCxnSpPr>
      <xdr:spPr>
        <a:xfrm flipH="1" flipV="1">
          <a:off x="482105" y="5477646"/>
          <a:ext cx="2592042" cy="13252"/>
        </a:xfrm>
        <a:prstGeom prst="line">
          <a:avLst/>
        </a:prstGeom>
        <a:ln w="57150">
          <a:headEnd type="triangle" w="med" len="med"/>
          <a:tailEnd type="triangle" w="med" len="med"/>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13</xdr:col>
      <xdr:colOff>61119</xdr:colOff>
      <xdr:row>14</xdr:row>
      <xdr:rowOff>144232</xdr:rowOff>
    </xdr:from>
    <xdr:to>
      <xdr:col>13</xdr:col>
      <xdr:colOff>61119</xdr:colOff>
      <xdr:row>22</xdr:row>
      <xdr:rowOff>182217</xdr:rowOff>
    </xdr:to>
    <xdr:cxnSp macro="">
      <xdr:nvCxnSpPr>
        <xdr:cNvPr id="19" name="Rechte verbindingslijn 18">
          <a:extLst>
            <a:ext uri="{FF2B5EF4-FFF2-40B4-BE49-F238E27FC236}">
              <a16:creationId xmlns:a16="http://schemas.microsoft.com/office/drawing/2014/main" id="{A5464AF4-3780-49AC-B13F-4E0D877862D7}"/>
            </a:ext>
          </a:extLst>
        </xdr:cNvPr>
        <xdr:cNvCxnSpPr/>
      </xdr:nvCxnSpPr>
      <xdr:spPr>
        <a:xfrm>
          <a:off x="6728619" y="3849457"/>
          <a:ext cx="0" cy="1866785"/>
        </a:xfrm>
        <a:prstGeom prst="line">
          <a:avLst/>
        </a:prstGeom>
        <a:ln w="57150">
          <a:headEnd type="triangle" w="med" len="med"/>
          <a:tailEnd type="triangle"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13</xdr:col>
      <xdr:colOff>433723</xdr:colOff>
      <xdr:row>25</xdr:row>
      <xdr:rowOff>19022</xdr:rowOff>
    </xdr:from>
    <xdr:to>
      <xdr:col>15</xdr:col>
      <xdr:colOff>712304</xdr:colOff>
      <xdr:row>25</xdr:row>
      <xdr:rowOff>25134</xdr:rowOff>
    </xdr:to>
    <xdr:cxnSp macro="">
      <xdr:nvCxnSpPr>
        <xdr:cNvPr id="20" name="Rechte verbindingslijn 19">
          <a:extLst>
            <a:ext uri="{FF2B5EF4-FFF2-40B4-BE49-F238E27FC236}">
              <a16:creationId xmlns:a16="http://schemas.microsoft.com/office/drawing/2014/main" id="{16D8A71F-9DFE-4CB1-87C1-E858B4386402}"/>
            </a:ext>
          </a:extLst>
        </xdr:cNvPr>
        <xdr:cNvCxnSpPr/>
      </xdr:nvCxnSpPr>
      <xdr:spPr>
        <a:xfrm flipH="1" flipV="1">
          <a:off x="7101223" y="6124547"/>
          <a:ext cx="1202506" cy="6112"/>
        </a:xfrm>
        <a:prstGeom prst="line">
          <a:avLst/>
        </a:prstGeom>
        <a:ln w="57150">
          <a:headEnd type="triangle" w="med" len="med"/>
          <a:tailEnd type="triangle" w="med" len="med"/>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13</xdr:col>
      <xdr:colOff>51110</xdr:colOff>
      <xdr:row>23</xdr:row>
      <xdr:rowOff>9293</xdr:rowOff>
    </xdr:from>
    <xdr:to>
      <xdr:col>13</xdr:col>
      <xdr:colOff>455543</xdr:colOff>
      <xdr:row>25</xdr:row>
      <xdr:rowOff>24848</xdr:rowOff>
    </xdr:to>
    <xdr:cxnSp macro="">
      <xdr:nvCxnSpPr>
        <xdr:cNvPr id="21" name="Rechte verbindingslijn 20">
          <a:extLst>
            <a:ext uri="{FF2B5EF4-FFF2-40B4-BE49-F238E27FC236}">
              <a16:creationId xmlns:a16="http://schemas.microsoft.com/office/drawing/2014/main" id="{1AEFEA06-02E3-4FFE-BC2C-3988E5BCB108}"/>
            </a:ext>
          </a:extLst>
        </xdr:cNvPr>
        <xdr:cNvCxnSpPr/>
      </xdr:nvCxnSpPr>
      <xdr:spPr>
        <a:xfrm>
          <a:off x="6718610" y="5733818"/>
          <a:ext cx="404433" cy="396555"/>
        </a:xfrm>
        <a:prstGeom prst="line">
          <a:avLst/>
        </a:prstGeom>
        <a:ln w="57150">
          <a:headEnd type="triangle" w="med" len="med"/>
          <a:tailEnd type="triangl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0</xdr:col>
      <xdr:colOff>219075</xdr:colOff>
      <xdr:row>27</xdr:row>
      <xdr:rowOff>114300</xdr:rowOff>
    </xdr:from>
    <xdr:to>
      <xdr:col>15</xdr:col>
      <xdr:colOff>209550</xdr:colOff>
      <xdr:row>42</xdr:row>
      <xdr:rowOff>57150</xdr:rowOff>
    </xdr:to>
    <xdr:sp macro="" textlink="">
      <xdr:nvSpPr>
        <xdr:cNvPr id="22" name="Rechthoek 21">
          <a:extLst>
            <a:ext uri="{FF2B5EF4-FFF2-40B4-BE49-F238E27FC236}">
              <a16:creationId xmlns:a16="http://schemas.microsoft.com/office/drawing/2014/main" id="{B87D6768-A787-49FD-B4F3-50123258163A}"/>
            </a:ext>
          </a:extLst>
        </xdr:cNvPr>
        <xdr:cNvSpPr/>
      </xdr:nvSpPr>
      <xdr:spPr>
        <a:xfrm>
          <a:off x="219075" y="6600825"/>
          <a:ext cx="7581900" cy="313372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xdr:col>
      <xdr:colOff>190500</xdr:colOff>
      <xdr:row>33</xdr:row>
      <xdr:rowOff>74015</xdr:rowOff>
    </xdr:from>
    <xdr:to>
      <xdr:col>13</xdr:col>
      <xdr:colOff>694083</xdr:colOff>
      <xdr:row>33</xdr:row>
      <xdr:rowOff>689226</xdr:rowOff>
    </xdr:to>
    <xdr:grpSp>
      <xdr:nvGrpSpPr>
        <xdr:cNvPr id="30" name="Groep 29">
          <a:extLst>
            <a:ext uri="{FF2B5EF4-FFF2-40B4-BE49-F238E27FC236}">
              <a16:creationId xmlns:a16="http://schemas.microsoft.com/office/drawing/2014/main" id="{1B3871AE-4051-4D13-C690-D58B0D19FD2B}"/>
            </a:ext>
          </a:extLst>
        </xdr:cNvPr>
        <xdr:cNvGrpSpPr/>
      </xdr:nvGrpSpPr>
      <xdr:grpSpPr>
        <a:xfrm>
          <a:off x="609600" y="8027390"/>
          <a:ext cx="6751983" cy="615211"/>
          <a:chOff x="604630" y="7983907"/>
          <a:chExt cx="6748670" cy="615211"/>
        </a:xfrm>
      </xdr:grpSpPr>
      <xdr:pic>
        <xdr:nvPicPr>
          <xdr:cNvPr id="26" name="Afbeelding 25">
            <a:extLst>
              <a:ext uri="{FF2B5EF4-FFF2-40B4-BE49-F238E27FC236}">
                <a16:creationId xmlns:a16="http://schemas.microsoft.com/office/drawing/2014/main" id="{878BA38E-904F-4337-A09B-6FC9DF35D0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9312" y="7983907"/>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Afbeelding 26">
            <a:extLst>
              <a:ext uri="{FF2B5EF4-FFF2-40B4-BE49-F238E27FC236}">
                <a16:creationId xmlns:a16="http://schemas.microsoft.com/office/drawing/2014/main" id="{91A6CCAC-D4C6-4CC5-86D3-F815E1DDD1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538" y="8003785"/>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Afbeelding 27">
            <a:extLst>
              <a:ext uri="{FF2B5EF4-FFF2-40B4-BE49-F238E27FC236}">
                <a16:creationId xmlns:a16="http://schemas.microsoft.com/office/drawing/2014/main" id="{90383895-6A19-44D2-BBD2-116375738A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4025" y="8015380"/>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Afbeelding 28">
            <a:extLst>
              <a:ext uri="{FF2B5EF4-FFF2-40B4-BE49-F238E27FC236}">
                <a16:creationId xmlns:a16="http://schemas.microsoft.com/office/drawing/2014/main" id="{B55392F1-1EFF-4062-AEB6-3B4B8D25F1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630" y="8034130"/>
            <a:ext cx="1479275" cy="56498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197446</xdr:colOff>
      <xdr:row>4</xdr:row>
      <xdr:rowOff>252351</xdr:rowOff>
    </xdr:from>
    <xdr:to>
      <xdr:col>9</xdr:col>
      <xdr:colOff>177040</xdr:colOff>
      <xdr:row>26</xdr:row>
      <xdr:rowOff>144205</xdr:rowOff>
    </xdr:to>
    <xdr:sp macro="" textlink="">
      <xdr:nvSpPr>
        <xdr:cNvPr id="2" name="Rechthoek 1">
          <a:extLst>
            <a:ext uri="{FF2B5EF4-FFF2-40B4-BE49-F238E27FC236}">
              <a16:creationId xmlns:a16="http://schemas.microsoft.com/office/drawing/2014/main" id="{3B49254C-3BFE-4484-BF88-011990EA4F5A}"/>
            </a:ext>
          </a:extLst>
        </xdr:cNvPr>
        <xdr:cNvSpPr/>
      </xdr:nvSpPr>
      <xdr:spPr>
        <a:xfrm>
          <a:off x="197446" y="1414401"/>
          <a:ext cx="4713519" cy="4930579"/>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774629</xdr:colOff>
      <xdr:row>4</xdr:row>
      <xdr:rowOff>271204</xdr:rowOff>
    </xdr:from>
    <xdr:to>
      <xdr:col>19</xdr:col>
      <xdr:colOff>152400</xdr:colOff>
      <xdr:row>26</xdr:row>
      <xdr:rowOff>165187</xdr:rowOff>
    </xdr:to>
    <xdr:sp macro="" textlink="">
      <xdr:nvSpPr>
        <xdr:cNvPr id="3" name="Rechthoek 2">
          <a:extLst>
            <a:ext uri="{FF2B5EF4-FFF2-40B4-BE49-F238E27FC236}">
              <a16:creationId xmlns:a16="http://schemas.microsoft.com/office/drawing/2014/main" id="{B2FB8B9F-A0A2-4C27-B165-BEB5C73FC7FA}"/>
            </a:ext>
          </a:extLst>
        </xdr:cNvPr>
        <xdr:cNvSpPr/>
      </xdr:nvSpPr>
      <xdr:spPr>
        <a:xfrm>
          <a:off x="5508554" y="1433254"/>
          <a:ext cx="4549846" cy="4932708"/>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12</xdr:col>
      <xdr:colOff>109467</xdr:colOff>
      <xdr:row>14</xdr:row>
      <xdr:rowOff>149649</xdr:rowOff>
    </xdr:from>
    <xdr:to>
      <xdr:col>16</xdr:col>
      <xdr:colOff>27126</xdr:colOff>
      <xdr:row>25</xdr:row>
      <xdr:rowOff>24838</xdr:rowOff>
    </xdr:to>
    <xdr:grpSp>
      <xdr:nvGrpSpPr>
        <xdr:cNvPr id="4" name="Groep 3">
          <a:extLst>
            <a:ext uri="{FF2B5EF4-FFF2-40B4-BE49-F238E27FC236}">
              <a16:creationId xmlns:a16="http://schemas.microsoft.com/office/drawing/2014/main" id="{858F1509-B2B1-474B-8884-171E124551DB}"/>
            </a:ext>
          </a:extLst>
        </xdr:cNvPr>
        <xdr:cNvGrpSpPr/>
      </xdr:nvGrpSpPr>
      <xdr:grpSpPr>
        <a:xfrm>
          <a:off x="6634092" y="3759624"/>
          <a:ext cx="1755984" cy="2275489"/>
          <a:chOff x="6812686" y="3489353"/>
          <a:chExt cx="1763128" cy="2274298"/>
        </a:xfrm>
      </xdr:grpSpPr>
      <xdr:pic>
        <xdr:nvPicPr>
          <xdr:cNvPr id="5" name="Afbeelding 4" descr="Plastic masker 'Kinderen' | Reinders Oisterwijk">
            <a:extLst>
              <a:ext uri="{FF2B5EF4-FFF2-40B4-BE49-F238E27FC236}">
                <a16:creationId xmlns:a16="http://schemas.microsoft.com/office/drawing/2014/main" id="{50DA1D05-C905-27C7-3E7A-A6BE4A12D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2686" y="3640312"/>
            <a:ext cx="1763128" cy="201454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6" name="Groep 5">
            <a:extLst>
              <a:ext uri="{FF2B5EF4-FFF2-40B4-BE49-F238E27FC236}">
                <a16:creationId xmlns:a16="http://schemas.microsoft.com/office/drawing/2014/main" id="{A8B7F549-4BB3-B3F8-4718-597247F4066B}"/>
              </a:ext>
            </a:extLst>
          </xdr:cNvPr>
          <xdr:cNvGrpSpPr/>
        </xdr:nvGrpSpPr>
        <xdr:grpSpPr>
          <a:xfrm>
            <a:off x="6911168" y="3489353"/>
            <a:ext cx="1571564" cy="2274298"/>
            <a:chOff x="5175478" y="2882673"/>
            <a:chExt cx="1832882" cy="2752725"/>
          </a:xfrm>
        </xdr:grpSpPr>
        <xdr:cxnSp macro="">
          <xdr:nvCxnSpPr>
            <xdr:cNvPr id="7" name="Rechte verbindingslijn 6">
              <a:extLst>
                <a:ext uri="{FF2B5EF4-FFF2-40B4-BE49-F238E27FC236}">
                  <a16:creationId xmlns:a16="http://schemas.microsoft.com/office/drawing/2014/main" id="{4926A345-48CC-6F9B-0C97-A2C8B50A7287}"/>
                </a:ext>
              </a:extLst>
            </xdr:cNvPr>
            <xdr:cNvCxnSpPr/>
          </xdr:nvCxnSpPr>
          <xdr:spPr>
            <a:xfrm flipV="1">
              <a:off x="6529842" y="2892957"/>
              <a:ext cx="4914" cy="593978"/>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sp macro="" textlink="">
          <xdr:nvSpPr>
            <xdr:cNvPr id="8" name="Kubus 7">
              <a:extLst>
                <a:ext uri="{FF2B5EF4-FFF2-40B4-BE49-F238E27FC236}">
                  <a16:creationId xmlns:a16="http://schemas.microsoft.com/office/drawing/2014/main" id="{71A86B55-BB87-FD17-0F91-2E673817DBED}"/>
                </a:ext>
              </a:extLst>
            </xdr:cNvPr>
            <xdr:cNvSpPr/>
          </xdr:nvSpPr>
          <xdr:spPr>
            <a:xfrm rot="16200000">
              <a:off x="4715556" y="3342595"/>
              <a:ext cx="2752725" cy="1832882"/>
            </a:xfrm>
            <a:prstGeom prst="cub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xnSp macro="">
          <xdr:nvCxnSpPr>
            <xdr:cNvPr id="9" name="Rechte verbindingslijn 8">
              <a:extLst>
                <a:ext uri="{FF2B5EF4-FFF2-40B4-BE49-F238E27FC236}">
                  <a16:creationId xmlns:a16="http://schemas.microsoft.com/office/drawing/2014/main" id="{5E8870BC-ABC1-8C1F-3684-E48155A20FE2}"/>
                </a:ext>
              </a:extLst>
            </xdr:cNvPr>
            <xdr:cNvCxnSpPr/>
          </xdr:nvCxnSpPr>
          <xdr:spPr>
            <a:xfrm>
              <a:off x="5178226" y="5167595"/>
              <a:ext cx="306529" cy="0"/>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0" name="Rechte verbindingslijn 9">
              <a:extLst>
                <a:ext uri="{FF2B5EF4-FFF2-40B4-BE49-F238E27FC236}">
                  <a16:creationId xmlns:a16="http://schemas.microsoft.com/office/drawing/2014/main" id="{A8F14C7B-73A3-C6DA-986A-1258C0293A9F}"/>
                </a:ext>
              </a:extLst>
            </xdr:cNvPr>
            <xdr:cNvCxnSpPr/>
          </xdr:nvCxnSpPr>
          <xdr:spPr>
            <a:xfrm flipH="1" flipV="1">
              <a:off x="6520836" y="5134179"/>
              <a:ext cx="477275" cy="479899"/>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grpSp>
    </xdr:grpSp>
    <xdr:clientData/>
  </xdr:twoCellAnchor>
  <xdr:twoCellAnchor>
    <xdr:from>
      <xdr:col>1</xdr:col>
      <xdr:colOff>76933</xdr:colOff>
      <xdr:row>15</xdr:row>
      <xdr:rowOff>18645</xdr:rowOff>
    </xdr:from>
    <xdr:to>
      <xdr:col>8</xdr:col>
      <xdr:colOff>57150</xdr:colOff>
      <xdr:row>21</xdr:row>
      <xdr:rowOff>142875</xdr:rowOff>
    </xdr:to>
    <xdr:grpSp>
      <xdr:nvGrpSpPr>
        <xdr:cNvPr id="11" name="Groep 10">
          <a:extLst>
            <a:ext uri="{FF2B5EF4-FFF2-40B4-BE49-F238E27FC236}">
              <a16:creationId xmlns:a16="http://schemas.microsoft.com/office/drawing/2014/main" id="{A620D353-8091-4397-9005-32B179DA39BD}"/>
            </a:ext>
          </a:extLst>
        </xdr:cNvPr>
        <xdr:cNvGrpSpPr/>
      </xdr:nvGrpSpPr>
      <xdr:grpSpPr>
        <a:xfrm>
          <a:off x="496033" y="3819120"/>
          <a:ext cx="3475892" cy="1572030"/>
          <a:chOff x="1085349" y="3739642"/>
          <a:chExt cx="2755231" cy="1248450"/>
        </a:xfrm>
      </xdr:grpSpPr>
      <xdr:sp macro="" textlink="">
        <xdr:nvSpPr>
          <xdr:cNvPr id="12" name="Kubus 11">
            <a:extLst>
              <a:ext uri="{FF2B5EF4-FFF2-40B4-BE49-F238E27FC236}">
                <a16:creationId xmlns:a16="http://schemas.microsoft.com/office/drawing/2014/main" id="{0813CD5F-C9B4-D567-5C13-A448EB4267B4}"/>
              </a:ext>
            </a:extLst>
          </xdr:cNvPr>
          <xdr:cNvSpPr/>
        </xdr:nvSpPr>
        <xdr:spPr>
          <a:xfrm>
            <a:off x="1085349" y="3739643"/>
            <a:ext cx="2755231" cy="1248449"/>
          </a:xfrm>
          <a:prstGeom prst="cube">
            <a:avLst>
              <a:gd name="adj" fmla="val 57081"/>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xnSp macro="">
        <xdr:nvCxnSpPr>
          <xdr:cNvPr id="13" name="Rechte verbindingslijn 12">
            <a:extLst>
              <a:ext uri="{FF2B5EF4-FFF2-40B4-BE49-F238E27FC236}">
                <a16:creationId xmlns:a16="http://schemas.microsoft.com/office/drawing/2014/main" id="{995A7D7D-2386-4A5B-DA7E-2B18391A1C73}"/>
              </a:ext>
            </a:extLst>
          </xdr:cNvPr>
          <xdr:cNvCxnSpPr/>
        </xdr:nvCxnSpPr>
        <xdr:spPr>
          <a:xfrm flipH="1">
            <a:off x="1796266" y="4271729"/>
            <a:ext cx="1503370" cy="0"/>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4" name="Rechte verbindingslijn 13">
            <a:extLst>
              <a:ext uri="{FF2B5EF4-FFF2-40B4-BE49-F238E27FC236}">
                <a16:creationId xmlns:a16="http://schemas.microsoft.com/office/drawing/2014/main" id="{3DFD649D-F2D9-EA7A-FB89-E340F974BFA2}"/>
              </a:ext>
            </a:extLst>
          </xdr:cNvPr>
          <xdr:cNvCxnSpPr/>
        </xdr:nvCxnSpPr>
        <xdr:spPr>
          <a:xfrm>
            <a:off x="1809403" y="3739642"/>
            <a:ext cx="0" cy="532087"/>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5" name="Rechte verbindingslijn 14">
            <a:extLst>
              <a:ext uri="{FF2B5EF4-FFF2-40B4-BE49-F238E27FC236}">
                <a16:creationId xmlns:a16="http://schemas.microsoft.com/office/drawing/2014/main" id="{15CB4019-18F7-CDAA-B8F8-F31905AF3B3B}"/>
              </a:ext>
            </a:extLst>
          </xdr:cNvPr>
          <xdr:cNvCxnSpPr/>
        </xdr:nvCxnSpPr>
        <xdr:spPr>
          <a:xfrm flipV="1">
            <a:off x="1619250" y="4265160"/>
            <a:ext cx="183585" cy="171485"/>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4</xdr:col>
      <xdr:colOff>104246</xdr:colOff>
      <xdr:row>19</xdr:row>
      <xdr:rowOff>163939</xdr:rowOff>
    </xdr:from>
    <xdr:to>
      <xdr:col>4</xdr:col>
      <xdr:colOff>104246</xdr:colOff>
      <xdr:row>21</xdr:row>
      <xdr:rowOff>147373</xdr:rowOff>
    </xdr:to>
    <xdr:cxnSp macro="">
      <xdr:nvCxnSpPr>
        <xdr:cNvPr id="16" name="Rechte verbindingslijn 15">
          <a:extLst>
            <a:ext uri="{FF2B5EF4-FFF2-40B4-BE49-F238E27FC236}">
              <a16:creationId xmlns:a16="http://schemas.microsoft.com/office/drawing/2014/main" id="{FFB26DF2-AD4B-403C-BAA8-6FBC35390E06}"/>
            </a:ext>
          </a:extLst>
        </xdr:cNvPr>
        <xdr:cNvCxnSpPr/>
      </xdr:nvCxnSpPr>
      <xdr:spPr>
        <a:xfrm>
          <a:off x="2199746" y="4726414"/>
          <a:ext cx="0" cy="669234"/>
        </a:xfrm>
        <a:prstGeom prst="line">
          <a:avLst/>
        </a:prstGeom>
        <a:ln w="57150">
          <a:headEnd type="triangle" w="med" len="med"/>
          <a:tailEnd type="triangle"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6</xdr:col>
      <xdr:colOff>98535</xdr:colOff>
      <xdr:row>18</xdr:row>
      <xdr:rowOff>99392</xdr:rowOff>
    </xdr:from>
    <xdr:to>
      <xdr:col>8</xdr:col>
      <xdr:colOff>82826</xdr:colOff>
      <xdr:row>21</xdr:row>
      <xdr:rowOff>137948</xdr:rowOff>
    </xdr:to>
    <xdr:cxnSp macro="">
      <xdr:nvCxnSpPr>
        <xdr:cNvPr id="17" name="Rechte verbindingslijn 16">
          <a:extLst>
            <a:ext uri="{FF2B5EF4-FFF2-40B4-BE49-F238E27FC236}">
              <a16:creationId xmlns:a16="http://schemas.microsoft.com/office/drawing/2014/main" id="{19302F6F-64DB-42C7-A83D-461DBB7E5F0F}"/>
            </a:ext>
          </a:extLst>
        </xdr:cNvPr>
        <xdr:cNvCxnSpPr/>
      </xdr:nvCxnSpPr>
      <xdr:spPr>
        <a:xfrm flipH="1">
          <a:off x="3079860" y="4471367"/>
          <a:ext cx="917741" cy="914856"/>
        </a:xfrm>
        <a:prstGeom prst="line">
          <a:avLst/>
        </a:prstGeom>
        <a:ln w="57150">
          <a:headEnd type="triangle" w="med" len="med"/>
          <a:tailEnd type="triangl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xdr:col>
      <xdr:colOff>63005</xdr:colOff>
      <xdr:row>21</xdr:row>
      <xdr:rowOff>134121</xdr:rowOff>
    </xdr:from>
    <xdr:to>
      <xdr:col>6</xdr:col>
      <xdr:colOff>92822</xdr:colOff>
      <xdr:row>21</xdr:row>
      <xdr:rowOff>147373</xdr:rowOff>
    </xdr:to>
    <xdr:cxnSp macro="">
      <xdr:nvCxnSpPr>
        <xdr:cNvPr id="18" name="Rechte verbindingslijn 17">
          <a:extLst>
            <a:ext uri="{FF2B5EF4-FFF2-40B4-BE49-F238E27FC236}">
              <a16:creationId xmlns:a16="http://schemas.microsoft.com/office/drawing/2014/main" id="{BF455F3D-18FA-4E1F-92D2-3A949C28A3C2}"/>
            </a:ext>
          </a:extLst>
        </xdr:cNvPr>
        <xdr:cNvCxnSpPr/>
      </xdr:nvCxnSpPr>
      <xdr:spPr>
        <a:xfrm flipH="1" flipV="1">
          <a:off x="482105" y="5382396"/>
          <a:ext cx="2592042" cy="13252"/>
        </a:xfrm>
        <a:prstGeom prst="line">
          <a:avLst/>
        </a:prstGeom>
        <a:ln w="57150">
          <a:headEnd type="triangle" w="med" len="med"/>
          <a:tailEnd type="triangle" w="med" len="med"/>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13</xdr:col>
      <xdr:colOff>61119</xdr:colOff>
      <xdr:row>14</xdr:row>
      <xdr:rowOff>144232</xdr:rowOff>
    </xdr:from>
    <xdr:to>
      <xdr:col>13</xdr:col>
      <xdr:colOff>61119</xdr:colOff>
      <xdr:row>22</xdr:row>
      <xdr:rowOff>182217</xdr:rowOff>
    </xdr:to>
    <xdr:cxnSp macro="">
      <xdr:nvCxnSpPr>
        <xdr:cNvPr id="19" name="Rechte verbindingslijn 18">
          <a:extLst>
            <a:ext uri="{FF2B5EF4-FFF2-40B4-BE49-F238E27FC236}">
              <a16:creationId xmlns:a16="http://schemas.microsoft.com/office/drawing/2014/main" id="{C7A842CC-0EED-48A2-8155-1C30FA8B0449}"/>
            </a:ext>
          </a:extLst>
        </xdr:cNvPr>
        <xdr:cNvCxnSpPr/>
      </xdr:nvCxnSpPr>
      <xdr:spPr>
        <a:xfrm>
          <a:off x="6728619" y="3754207"/>
          <a:ext cx="0" cy="1866785"/>
        </a:xfrm>
        <a:prstGeom prst="line">
          <a:avLst/>
        </a:prstGeom>
        <a:ln w="57150">
          <a:headEnd type="triangle" w="med" len="med"/>
          <a:tailEnd type="triangle"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13</xdr:col>
      <xdr:colOff>433723</xdr:colOff>
      <xdr:row>25</xdr:row>
      <xdr:rowOff>19022</xdr:rowOff>
    </xdr:from>
    <xdr:to>
      <xdr:col>15</xdr:col>
      <xdr:colOff>712304</xdr:colOff>
      <xdr:row>25</xdr:row>
      <xdr:rowOff>25134</xdr:rowOff>
    </xdr:to>
    <xdr:cxnSp macro="">
      <xdr:nvCxnSpPr>
        <xdr:cNvPr id="20" name="Rechte verbindingslijn 19">
          <a:extLst>
            <a:ext uri="{FF2B5EF4-FFF2-40B4-BE49-F238E27FC236}">
              <a16:creationId xmlns:a16="http://schemas.microsoft.com/office/drawing/2014/main" id="{F60E57F1-A6BE-4EA0-8865-EACE48BD4EE9}"/>
            </a:ext>
          </a:extLst>
        </xdr:cNvPr>
        <xdr:cNvCxnSpPr/>
      </xdr:nvCxnSpPr>
      <xdr:spPr>
        <a:xfrm flipH="1" flipV="1">
          <a:off x="7101223" y="6029297"/>
          <a:ext cx="1202506" cy="6112"/>
        </a:xfrm>
        <a:prstGeom prst="line">
          <a:avLst/>
        </a:prstGeom>
        <a:ln w="57150">
          <a:headEnd type="triangle" w="med" len="med"/>
          <a:tailEnd type="triangle" w="med" len="med"/>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13</xdr:col>
      <xdr:colOff>51110</xdr:colOff>
      <xdr:row>23</xdr:row>
      <xdr:rowOff>9293</xdr:rowOff>
    </xdr:from>
    <xdr:to>
      <xdr:col>13</xdr:col>
      <xdr:colOff>455543</xdr:colOff>
      <xdr:row>25</xdr:row>
      <xdr:rowOff>24848</xdr:rowOff>
    </xdr:to>
    <xdr:cxnSp macro="">
      <xdr:nvCxnSpPr>
        <xdr:cNvPr id="21" name="Rechte verbindingslijn 20">
          <a:extLst>
            <a:ext uri="{FF2B5EF4-FFF2-40B4-BE49-F238E27FC236}">
              <a16:creationId xmlns:a16="http://schemas.microsoft.com/office/drawing/2014/main" id="{851B44C8-192C-45EE-880A-36BFD8950FFC}"/>
            </a:ext>
          </a:extLst>
        </xdr:cNvPr>
        <xdr:cNvCxnSpPr/>
      </xdr:nvCxnSpPr>
      <xdr:spPr>
        <a:xfrm>
          <a:off x="6718610" y="5638568"/>
          <a:ext cx="404433" cy="396555"/>
        </a:xfrm>
        <a:prstGeom prst="line">
          <a:avLst/>
        </a:prstGeom>
        <a:ln w="57150">
          <a:headEnd type="triangle" w="med" len="med"/>
          <a:tailEnd type="triangl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0</xdr:col>
      <xdr:colOff>161925</xdr:colOff>
      <xdr:row>27</xdr:row>
      <xdr:rowOff>114300</xdr:rowOff>
    </xdr:from>
    <xdr:to>
      <xdr:col>15</xdr:col>
      <xdr:colOff>152400</xdr:colOff>
      <xdr:row>41</xdr:row>
      <xdr:rowOff>57150</xdr:rowOff>
    </xdr:to>
    <xdr:sp macro="" textlink="">
      <xdr:nvSpPr>
        <xdr:cNvPr id="22" name="Rechthoek 21">
          <a:extLst>
            <a:ext uri="{FF2B5EF4-FFF2-40B4-BE49-F238E27FC236}">
              <a16:creationId xmlns:a16="http://schemas.microsoft.com/office/drawing/2014/main" id="{F244FD02-1B52-4CAA-A0BF-F2133D96DB0E}"/>
            </a:ext>
          </a:extLst>
        </xdr:cNvPr>
        <xdr:cNvSpPr/>
      </xdr:nvSpPr>
      <xdr:spPr>
        <a:xfrm>
          <a:off x="161925" y="6505575"/>
          <a:ext cx="7581900" cy="313372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xdr:col>
      <xdr:colOff>161925</xdr:colOff>
      <xdr:row>33</xdr:row>
      <xdr:rowOff>0</xdr:rowOff>
    </xdr:from>
    <xdr:to>
      <xdr:col>13</xdr:col>
      <xdr:colOff>662195</xdr:colOff>
      <xdr:row>33</xdr:row>
      <xdr:rowOff>615211</xdr:rowOff>
    </xdr:to>
    <xdr:grpSp>
      <xdr:nvGrpSpPr>
        <xdr:cNvPr id="23" name="Groep 22">
          <a:extLst>
            <a:ext uri="{FF2B5EF4-FFF2-40B4-BE49-F238E27FC236}">
              <a16:creationId xmlns:a16="http://schemas.microsoft.com/office/drawing/2014/main" id="{433403DE-18EE-495F-8B6A-21F0937D7ACE}"/>
            </a:ext>
          </a:extLst>
        </xdr:cNvPr>
        <xdr:cNvGrpSpPr/>
      </xdr:nvGrpSpPr>
      <xdr:grpSpPr>
        <a:xfrm>
          <a:off x="581025" y="7762875"/>
          <a:ext cx="6748670" cy="615211"/>
          <a:chOff x="604630" y="7983907"/>
          <a:chExt cx="6748670" cy="615211"/>
        </a:xfrm>
      </xdr:grpSpPr>
      <xdr:pic>
        <xdr:nvPicPr>
          <xdr:cNvPr id="24" name="Afbeelding 23">
            <a:extLst>
              <a:ext uri="{FF2B5EF4-FFF2-40B4-BE49-F238E27FC236}">
                <a16:creationId xmlns:a16="http://schemas.microsoft.com/office/drawing/2014/main" id="{C604B6BC-8E8F-D3E6-5A8F-E8465EF8F5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9312" y="7983907"/>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Afbeelding 24">
            <a:extLst>
              <a:ext uri="{FF2B5EF4-FFF2-40B4-BE49-F238E27FC236}">
                <a16:creationId xmlns:a16="http://schemas.microsoft.com/office/drawing/2014/main" id="{05CA37E5-BD06-67FB-D10A-DBE07A9F7F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538" y="8003785"/>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Afbeelding 25">
            <a:extLst>
              <a:ext uri="{FF2B5EF4-FFF2-40B4-BE49-F238E27FC236}">
                <a16:creationId xmlns:a16="http://schemas.microsoft.com/office/drawing/2014/main" id="{23BE6414-F815-5E4C-AC26-C904E19D13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4025" y="8015380"/>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Afbeelding 26">
            <a:extLst>
              <a:ext uri="{FF2B5EF4-FFF2-40B4-BE49-F238E27FC236}">
                <a16:creationId xmlns:a16="http://schemas.microsoft.com/office/drawing/2014/main" id="{A287F27C-6177-4235-005E-2251AAEEAD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630" y="8034130"/>
            <a:ext cx="1479275" cy="56498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197446</xdr:colOff>
      <xdr:row>4</xdr:row>
      <xdr:rowOff>252351</xdr:rowOff>
    </xdr:from>
    <xdr:to>
      <xdr:col>9</xdr:col>
      <xdr:colOff>177040</xdr:colOff>
      <xdr:row>26</xdr:row>
      <xdr:rowOff>144205</xdr:rowOff>
    </xdr:to>
    <xdr:sp macro="" textlink="">
      <xdr:nvSpPr>
        <xdr:cNvPr id="2" name="Rechthoek 1">
          <a:extLst>
            <a:ext uri="{FF2B5EF4-FFF2-40B4-BE49-F238E27FC236}">
              <a16:creationId xmlns:a16="http://schemas.microsoft.com/office/drawing/2014/main" id="{5B29148D-9699-4DA5-B98C-1BA283A49842}"/>
            </a:ext>
          </a:extLst>
        </xdr:cNvPr>
        <xdr:cNvSpPr/>
      </xdr:nvSpPr>
      <xdr:spPr>
        <a:xfrm>
          <a:off x="197446" y="1414401"/>
          <a:ext cx="4713519" cy="4930579"/>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774629</xdr:colOff>
      <xdr:row>4</xdr:row>
      <xdr:rowOff>271204</xdr:rowOff>
    </xdr:from>
    <xdr:to>
      <xdr:col>19</xdr:col>
      <xdr:colOff>152400</xdr:colOff>
      <xdr:row>26</xdr:row>
      <xdr:rowOff>165187</xdr:rowOff>
    </xdr:to>
    <xdr:sp macro="" textlink="">
      <xdr:nvSpPr>
        <xdr:cNvPr id="3" name="Rechthoek 2">
          <a:extLst>
            <a:ext uri="{FF2B5EF4-FFF2-40B4-BE49-F238E27FC236}">
              <a16:creationId xmlns:a16="http://schemas.microsoft.com/office/drawing/2014/main" id="{0F0E51CC-96D5-4AF4-9055-11845EF20B51}"/>
            </a:ext>
          </a:extLst>
        </xdr:cNvPr>
        <xdr:cNvSpPr/>
      </xdr:nvSpPr>
      <xdr:spPr>
        <a:xfrm>
          <a:off x="5508554" y="1433254"/>
          <a:ext cx="4549846" cy="4932708"/>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12</xdr:col>
      <xdr:colOff>109467</xdr:colOff>
      <xdr:row>14</xdr:row>
      <xdr:rowOff>149649</xdr:rowOff>
    </xdr:from>
    <xdr:to>
      <xdr:col>16</xdr:col>
      <xdr:colOff>27126</xdr:colOff>
      <xdr:row>25</xdr:row>
      <xdr:rowOff>24838</xdr:rowOff>
    </xdr:to>
    <xdr:grpSp>
      <xdr:nvGrpSpPr>
        <xdr:cNvPr id="4" name="Groep 3">
          <a:extLst>
            <a:ext uri="{FF2B5EF4-FFF2-40B4-BE49-F238E27FC236}">
              <a16:creationId xmlns:a16="http://schemas.microsoft.com/office/drawing/2014/main" id="{62009957-6A14-4AB4-BF31-E094AF5340B5}"/>
            </a:ext>
          </a:extLst>
        </xdr:cNvPr>
        <xdr:cNvGrpSpPr/>
      </xdr:nvGrpSpPr>
      <xdr:grpSpPr>
        <a:xfrm>
          <a:off x="6634092" y="3950124"/>
          <a:ext cx="1755984" cy="2275489"/>
          <a:chOff x="6812686" y="3489353"/>
          <a:chExt cx="1763128" cy="2274298"/>
        </a:xfrm>
      </xdr:grpSpPr>
      <xdr:pic>
        <xdr:nvPicPr>
          <xdr:cNvPr id="5" name="Afbeelding 4" descr="Plastic masker 'Kinderen' | Reinders Oisterwijk">
            <a:extLst>
              <a:ext uri="{FF2B5EF4-FFF2-40B4-BE49-F238E27FC236}">
                <a16:creationId xmlns:a16="http://schemas.microsoft.com/office/drawing/2014/main" id="{024C3B4D-0027-4859-8AD6-219816E23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2686" y="3640312"/>
            <a:ext cx="1763128" cy="201454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6" name="Groep 5">
            <a:extLst>
              <a:ext uri="{FF2B5EF4-FFF2-40B4-BE49-F238E27FC236}">
                <a16:creationId xmlns:a16="http://schemas.microsoft.com/office/drawing/2014/main" id="{77BA6498-4D67-C4B7-6196-3BDAA9660DD7}"/>
              </a:ext>
            </a:extLst>
          </xdr:cNvPr>
          <xdr:cNvGrpSpPr/>
        </xdr:nvGrpSpPr>
        <xdr:grpSpPr>
          <a:xfrm>
            <a:off x="6911168" y="3489353"/>
            <a:ext cx="1571564" cy="2274298"/>
            <a:chOff x="5175478" y="2882673"/>
            <a:chExt cx="1832882" cy="2752725"/>
          </a:xfrm>
        </xdr:grpSpPr>
        <xdr:cxnSp macro="">
          <xdr:nvCxnSpPr>
            <xdr:cNvPr id="7" name="Rechte verbindingslijn 6">
              <a:extLst>
                <a:ext uri="{FF2B5EF4-FFF2-40B4-BE49-F238E27FC236}">
                  <a16:creationId xmlns:a16="http://schemas.microsoft.com/office/drawing/2014/main" id="{6F3D089E-CE9E-2EE9-8337-8F29D4094416}"/>
                </a:ext>
              </a:extLst>
            </xdr:cNvPr>
            <xdr:cNvCxnSpPr/>
          </xdr:nvCxnSpPr>
          <xdr:spPr>
            <a:xfrm flipV="1">
              <a:off x="6529842" y="2892957"/>
              <a:ext cx="4914" cy="593978"/>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sp macro="" textlink="">
          <xdr:nvSpPr>
            <xdr:cNvPr id="8" name="Kubus 7">
              <a:extLst>
                <a:ext uri="{FF2B5EF4-FFF2-40B4-BE49-F238E27FC236}">
                  <a16:creationId xmlns:a16="http://schemas.microsoft.com/office/drawing/2014/main" id="{9DFE59BD-726B-F9CC-E984-FB19801AA56E}"/>
                </a:ext>
              </a:extLst>
            </xdr:cNvPr>
            <xdr:cNvSpPr/>
          </xdr:nvSpPr>
          <xdr:spPr>
            <a:xfrm rot="16200000">
              <a:off x="4715556" y="3342595"/>
              <a:ext cx="2752725" cy="1832882"/>
            </a:xfrm>
            <a:prstGeom prst="cub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xnSp macro="">
          <xdr:nvCxnSpPr>
            <xdr:cNvPr id="9" name="Rechte verbindingslijn 8">
              <a:extLst>
                <a:ext uri="{FF2B5EF4-FFF2-40B4-BE49-F238E27FC236}">
                  <a16:creationId xmlns:a16="http://schemas.microsoft.com/office/drawing/2014/main" id="{3B756F5C-055C-0B7E-2FF3-A6C62966E84F}"/>
                </a:ext>
              </a:extLst>
            </xdr:cNvPr>
            <xdr:cNvCxnSpPr/>
          </xdr:nvCxnSpPr>
          <xdr:spPr>
            <a:xfrm>
              <a:off x="5178226" y="5167595"/>
              <a:ext cx="306529" cy="0"/>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0" name="Rechte verbindingslijn 9">
              <a:extLst>
                <a:ext uri="{FF2B5EF4-FFF2-40B4-BE49-F238E27FC236}">
                  <a16:creationId xmlns:a16="http://schemas.microsoft.com/office/drawing/2014/main" id="{B6FF23FA-542C-8F49-93F1-202D589DA325}"/>
                </a:ext>
              </a:extLst>
            </xdr:cNvPr>
            <xdr:cNvCxnSpPr/>
          </xdr:nvCxnSpPr>
          <xdr:spPr>
            <a:xfrm flipH="1" flipV="1">
              <a:off x="6520836" y="5134179"/>
              <a:ext cx="477275" cy="479899"/>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grpSp>
    </xdr:grpSp>
    <xdr:clientData/>
  </xdr:twoCellAnchor>
  <xdr:twoCellAnchor>
    <xdr:from>
      <xdr:col>1</xdr:col>
      <xdr:colOff>76933</xdr:colOff>
      <xdr:row>15</xdr:row>
      <xdr:rowOff>18645</xdr:rowOff>
    </xdr:from>
    <xdr:to>
      <xdr:col>8</xdr:col>
      <xdr:colOff>57150</xdr:colOff>
      <xdr:row>21</xdr:row>
      <xdr:rowOff>142875</xdr:rowOff>
    </xdr:to>
    <xdr:grpSp>
      <xdr:nvGrpSpPr>
        <xdr:cNvPr id="11" name="Groep 10">
          <a:extLst>
            <a:ext uri="{FF2B5EF4-FFF2-40B4-BE49-F238E27FC236}">
              <a16:creationId xmlns:a16="http://schemas.microsoft.com/office/drawing/2014/main" id="{7574B987-7785-483E-8B17-85084842EE7A}"/>
            </a:ext>
          </a:extLst>
        </xdr:cNvPr>
        <xdr:cNvGrpSpPr/>
      </xdr:nvGrpSpPr>
      <xdr:grpSpPr>
        <a:xfrm>
          <a:off x="496033" y="4009620"/>
          <a:ext cx="3475892" cy="1572030"/>
          <a:chOff x="1085349" y="3739642"/>
          <a:chExt cx="2755231" cy="1248450"/>
        </a:xfrm>
      </xdr:grpSpPr>
      <xdr:sp macro="" textlink="">
        <xdr:nvSpPr>
          <xdr:cNvPr id="12" name="Kubus 11">
            <a:extLst>
              <a:ext uri="{FF2B5EF4-FFF2-40B4-BE49-F238E27FC236}">
                <a16:creationId xmlns:a16="http://schemas.microsoft.com/office/drawing/2014/main" id="{7AD32835-9C73-754A-2BDC-837E051D2AA5}"/>
              </a:ext>
            </a:extLst>
          </xdr:cNvPr>
          <xdr:cNvSpPr/>
        </xdr:nvSpPr>
        <xdr:spPr>
          <a:xfrm>
            <a:off x="1085349" y="3739643"/>
            <a:ext cx="2755231" cy="1248449"/>
          </a:xfrm>
          <a:prstGeom prst="cube">
            <a:avLst>
              <a:gd name="adj" fmla="val 57081"/>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xnSp macro="">
        <xdr:nvCxnSpPr>
          <xdr:cNvPr id="13" name="Rechte verbindingslijn 12">
            <a:extLst>
              <a:ext uri="{FF2B5EF4-FFF2-40B4-BE49-F238E27FC236}">
                <a16:creationId xmlns:a16="http://schemas.microsoft.com/office/drawing/2014/main" id="{FC2CC08A-7DC2-5A6E-8757-D439FD85D6F1}"/>
              </a:ext>
            </a:extLst>
          </xdr:cNvPr>
          <xdr:cNvCxnSpPr/>
        </xdr:nvCxnSpPr>
        <xdr:spPr>
          <a:xfrm flipH="1">
            <a:off x="1796266" y="4271729"/>
            <a:ext cx="1503370" cy="0"/>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4" name="Rechte verbindingslijn 13">
            <a:extLst>
              <a:ext uri="{FF2B5EF4-FFF2-40B4-BE49-F238E27FC236}">
                <a16:creationId xmlns:a16="http://schemas.microsoft.com/office/drawing/2014/main" id="{9AF2F228-2538-B5F2-7435-1A94380C91E7}"/>
              </a:ext>
            </a:extLst>
          </xdr:cNvPr>
          <xdr:cNvCxnSpPr/>
        </xdr:nvCxnSpPr>
        <xdr:spPr>
          <a:xfrm>
            <a:off x="1809403" y="3739642"/>
            <a:ext cx="0" cy="532087"/>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5" name="Rechte verbindingslijn 14">
            <a:extLst>
              <a:ext uri="{FF2B5EF4-FFF2-40B4-BE49-F238E27FC236}">
                <a16:creationId xmlns:a16="http://schemas.microsoft.com/office/drawing/2014/main" id="{75FDC106-7F15-C965-6EC3-298F7123819C}"/>
              </a:ext>
            </a:extLst>
          </xdr:cNvPr>
          <xdr:cNvCxnSpPr/>
        </xdr:nvCxnSpPr>
        <xdr:spPr>
          <a:xfrm flipV="1">
            <a:off x="1619250" y="4265160"/>
            <a:ext cx="183585" cy="171485"/>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4</xdr:col>
      <xdr:colOff>104246</xdr:colOff>
      <xdr:row>19</xdr:row>
      <xdr:rowOff>163939</xdr:rowOff>
    </xdr:from>
    <xdr:to>
      <xdr:col>4</xdr:col>
      <xdr:colOff>104246</xdr:colOff>
      <xdr:row>21</xdr:row>
      <xdr:rowOff>147373</xdr:rowOff>
    </xdr:to>
    <xdr:cxnSp macro="">
      <xdr:nvCxnSpPr>
        <xdr:cNvPr id="16" name="Rechte verbindingslijn 15">
          <a:extLst>
            <a:ext uri="{FF2B5EF4-FFF2-40B4-BE49-F238E27FC236}">
              <a16:creationId xmlns:a16="http://schemas.microsoft.com/office/drawing/2014/main" id="{F67A6D1F-14FB-4716-A2FC-E51A142DDDBD}"/>
            </a:ext>
          </a:extLst>
        </xdr:cNvPr>
        <xdr:cNvCxnSpPr/>
      </xdr:nvCxnSpPr>
      <xdr:spPr>
        <a:xfrm>
          <a:off x="2199746" y="4726414"/>
          <a:ext cx="0" cy="669234"/>
        </a:xfrm>
        <a:prstGeom prst="line">
          <a:avLst/>
        </a:prstGeom>
        <a:ln w="57150">
          <a:headEnd type="triangle" w="med" len="med"/>
          <a:tailEnd type="triangle"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6</xdr:col>
      <xdr:colOff>98535</xdr:colOff>
      <xdr:row>18</xdr:row>
      <xdr:rowOff>99392</xdr:rowOff>
    </xdr:from>
    <xdr:to>
      <xdr:col>8</xdr:col>
      <xdr:colOff>82826</xdr:colOff>
      <xdr:row>21</xdr:row>
      <xdr:rowOff>137948</xdr:rowOff>
    </xdr:to>
    <xdr:cxnSp macro="">
      <xdr:nvCxnSpPr>
        <xdr:cNvPr id="17" name="Rechte verbindingslijn 16">
          <a:extLst>
            <a:ext uri="{FF2B5EF4-FFF2-40B4-BE49-F238E27FC236}">
              <a16:creationId xmlns:a16="http://schemas.microsoft.com/office/drawing/2014/main" id="{EFFF4E4C-CA23-491B-8ED1-9A69D068793D}"/>
            </a:ext>
          </a:extLst>
        </xdr:cNvPr>
        <xdr:cNvCxnSpPr/>
      </xdr:nvCxnSpPr>
      <xdr:spPr>
        <a:xfrm flipH="1">
          <a:off x="3079860" y="4471367"/>
          <a:ext cx="917741" cy="914856"/>
        </a:xfrm>
        <a:prstGeom prst="line">
          <a:avLst/>
        </a:prstGeom>
        <a:ln w="57150">
          <a:headEnd type="triangle" w="med" len="med"/>
          <a:tailEnd type="triangl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xdr:col>
      <xdr:colOff>63005</xdr:colOff>
      <xdr:row>21</xdr:row>
      <xdr:rowOff>134121</xdr:rowOff>
    </xdr:from>
    <xdr:to>
      <xdr:col>6</xdr:col>
      <xdr:colOff>92822</xdr:colOff>
      <xdr:row>21</xdr:row>
      <xdr:rowOff>147373</xdr:rowOff>
    </xdr:to>
    <xdr:cxnSp macro="">
      <xdr:nvCxnSpPr>
        <xdr:cNvPr id="18" name="Rechte verbindingslijn 17">
          <a:extLst>
            <a:ext uri="{FF2B5EF4-FFF2-40B4-BE49-F238E27FC236}">
              <a16:creationId xmlns:a16="http://schemas.microsoft.com/office/drawing/2014/main" id="{02223305-D09B-47D7-9C05-7CD92EA5A74D}"/>
            </a:ext>
          </a:extLst>
        </xdr:cNvPr>
        <xdr:cNvCxnSpPr/>
      </xdr:nvCxnSpPr>
      <xdr:spPr>
        <a:xfrm flipH="1" flipV="1">
          <a:off x="482105" y="5382396"/>
          <a:ext cx="2592042" cy="13252"/>
        </a:xfrm>
        <a:prstGeom prst="line">
          <a:avLst/>
        </a:prstGeom>
        <a:ln w="57150">
          <a:headEnd type="triangle" w="med" len="med"/>
          <a:tailEnd type="triangle" w="med" len="med"/>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13</xdr:col>
      <xdr:colOff>61119</xdr:colOff>
      <xdr:row>14</xdr:row>
      <xdr:rowOff>144232</xdr:rowOff>
    </xdr:from>
    <xdr:to>
      <xdr:col>13</xdr:col>
      <xdr:colOff>61119</xdr:colOff>
      <xdr:row>22</xdr:row>
      <xdr:rowOff>182217</xdr:rowOff>
    </xdr:to>
    <xdr:cxnSp macro="">
      <xdr:nvCxnSpPr>
        <xdr:cNvPr id="19" name="Rechte verbindingslijn 18">
          <a:extLst>
            <a:ext uri="{FF2B5EF4-FFF2-40B4-BE49-F238E27FC236}">
              <a16:creationId xmlns:a16="http://schemas.microsoft.com/office/drawing/2014/main" id="{BC85629D-F2BB-4B94-994F-23A31F46966D}"/>
            </a:ext>
          </a:extLst>
        </xdr:cNvPr>
        <xdr:cNvCxnSpPr/>
      </xdr:nvCxnSpPr>
      <xdr:spPr>
        <a:xfrm>
          <a:off x="6728619" y="3754207"/>
          <a:ext cx="0" cy="1866785"/>
        </a:xfrm>
        <a:prstGeom prst="line">
          <a:avLst/>
        </a:prstGeom>
        <a:ln w="57150">
          <a:headEnd type="triangle" w="med" len="med"/>
          <a:tailEnd type="triangle"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13</xdr:col>
      <xdr:colOff>433723</xdr:colOff>
      <xdr:row>25</xdr:row>
      <xdr:rowOff>19022</xdr:rowOff>
    </xdr:from>
    <xdr:to>
      <xdr:col>15</xdr:col>
      <xdr:colOff>712304</xdr:colOff>
      <xdr:row>25</xdr:row>
      <xdr:rowOff>25134</xdr:rowOff>
    </xdr:to>
    <xdr:cxnSp macro="">
      <xdr:nvCxnSpPr>
        <xdr:cNvPr id="20" name="Rechte verbindingslijn 19">
          <a:extLst>
            <a:ext uri="{FF2B5EF4-FFF2-40B4-BE49-F238E27FC236}">
              <a16:creationId xmlns:a16="http://schemas.microsoft.com/office/drawing/2014/main" id="{B2743503-8DC2-45FC-B5B6-C75A215DBC5D}"/>
            </a:ext>
          </a:extLst>
        </xdr:cNvPr>
        <xdr:cNvCxnSpPr/>
      </xdr:nvCxnSpPr>
      <xdr:spPr>
        <a:xfrm flipH="1" flipV="1">
          <a:off x="7101223" y="6029297"/>
          <a:ext cx="1202506" cy="6112"/>
        </a:xfrm>
        <a:prstGeom prst="line">
          <a:avLst/>
        </a:prstGeom>
        <a:ln w="57150">
          <a:headEnd type="triangle" w="med" len="med"/>
          <a:tailEnd type="triangle" w="med" len="med"/>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13</xdr:col>
      <xdr:colOff>51110</xdr:colOff>
      <xdr:row>23</xdr:row>
      <xdr:rowOff>9293</xdr:rowOff>
    </xdr:from>
    <xdr:to>
      <xdr:col>13</xdr:col>
      <xdr:colOff>455543</xdr:colOff>
      <xdr:row>25</xdr:row>
      <xdr:rowOff>24848</xdr:rowOff>
    </xdr:to>
    <xdr:cxnSp macro="">
      <xdr:nvCxnSpPr>
        <xdr:cNvPr id="21" name="Rechte verbindingslijn 20">
          <a:extLst>
            <a:ext uri="{FF2B5EF4-FFF2-40B4-BE49-F238E27FC236}">
              <a16:creationId xmlns:a16="http://schemas.microsoft.com/office/drawing/2014/main" id="{593EAC3B-5C2C-4C61-BC2D-2AC100E44492}"/>
            </a:ext>
          </a:extLst>
        </xdr:cNvPr>
        <xdr:cNvCxnSpPr/>
      </xdr:nvCxnSpPr>
      <xdr:spPr>
        <a:xfrm>
          <a:off x="6718610" y="5638568"/>
          <a:ext cx="404433" cy="396555"/>
        </a:xfrm>
        <a:prstGeom prst="line">
          <a:avLst/>
        </a:prstGeom>
        <a:ln w="57150">
          <a:headEnd type="triangle" w="med" len="med"/>
          <a:tailEnd type="triangl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0</xdr:col>
      <xdr:colOff>219075</xdr:colOff>
      <xdr:row>27</xdr:row>
      <xdr:rowOff>114300</xdr:rowOff>
    </xdr:from>
    <xdr:to>
      <xdr:col>15</xdr:col>
      <xdr:colOff>209550</xdr:colOff>
      <xdr:row>41</xdr:row>
      <xdr:rowOff>57150</xdr:rowOff>
    </xdr:to>
    <xdr:sp macro="" textlink="">
      <xdr:nvSpPr>
        <xdr:cNvPr id="22" name="Rechthoek 21">
          <a:extLst>
            <a:ext uri="{FF2B5EF4-FFF2-40B4-BE49-F238E27FC236}">
              <a16:creationId xmlns:a16="http://schemas.microsoft.com/office/drawing/2014/main" id="{93DFD03E-2599-4E02-B4F2-27434DD1F6DC}"/>
            </a:ext>
          </a:extLst>
        </xdr:cNvPr>
        <xdr:cNvSpPr/>
      </xdr:nvSpPr>
      <xdr:spPr>
        <a:xfrm>
          <a:off x="219075" y="6505575"/>
          <a:ext cx="7581900" cy="313372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xdr:col>
      <xdr:colOff>161925</xdr:colOff>
      <xdr:row>33</xdr:row>
      <xdr:rowOff>19050</xdr:rowOff>
    </xdr:from>
    <xdr:to>
      <xdr:col>13</xdr:col>
      <xdr:colOff>662195</xdr:colOff>
      <xdr:row>33</xdr:row>
      <xdr:rowOff>634261</xdr:rowOff>
    </xdr:to>
    <xdr:grpSp>
      <xdr:nvGrpSpPr>
        <xdr:cNvPr id="23" name="Groep 22">
          <a:extLst>
            <a:ext uri="{FF2B5EF4-FFF2-40B4-BE49-F238E27FC236}">
              <a16:creationId xmlns:a16="http://schemas.microsoft.com/office/drawing/2014/main" id="{15209BA5-91C6-494A-895A-1E64DA598AB3}"/>
            </a:ext>
          </a:extLst>
        </xdr:cNvPr>
        <xdr:cNvGrpSpPr/>
      </xdr:nvGrpSpPr>
      <xdr:grpSpPr>
        <a:xfrm>
          <a:off x="581025" y="7972425"/>
          <a:ext cx="6748670" cy="615211"/>
          <a:chOff x="604630" y="7983907"/>
          <a:chExt cx="6748670" cy="615211"/>
        </a:xfrm>
      </xdr:grpSpPr>
      <xdr:pic>
        <xdr:nvPicPr>
          <xdr:cNvPr id="24" name="Afbeelding 23">
            <a:extLst>
              <a:ext uri="{FF2B5EF4-FFF2-40B4-BE49-F238E27FC236}">
                <a16:creationId xmlns:a16="http://schemas.microsoft.com/office/drawing/2014/main" id="{2AFCDF13-AEF5-F5DF-DBE6-677CB6044F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9312" y="7983907"/>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Afbeelding 24">
            <a:extLst>
              <a:ext uri="{FF2B5EF4-FFF2-40B4-BE49-F238E27FC236}">
                <a16:creationId xmlns:a16="http://schemas.microsoft.com/office/drawing/2014/main" id="{462FEEA5-F742-1AB2-725F-310F33AA8A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538" y="8003785"/>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Afbeelding 25">
            <a:extLst>
              <a:ext uri="{FF2B5EF4-FFF2-40B4-BE49-F238E27FC236}">
                <a16:creationId xmlns:a16="http://schemas.microsoft.com/office/drawing/2014/main" id="{7D03090A-7204-8A33-E275-98724F316A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4025" y="8015380"/>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Afbeelding 26">
            <a:extLst>
              <a:ext uri="{FF2B5EF4-FFF2-40B4-BE49-F238E27FC236}">
                <a16:creationId xmlns:a16="http://schemas.microsoft.com/office/drawing/2014/main" id="{DEC9DC7E-2FD5-4CBC-9796-EE364154B6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630" y="8034130"/>
            <a:ext cx="1479275" cy="56498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197446</xdr:colOff>
      <xdr:row>4</xdr:row>
      <xdr:rowOff>252351</xdr:rowOff>
    </xdr:from>
    <xdr:to>
      <xdr:col>9</xdr:col>
      <xdr:colOff>177040</xdr:colOff>
      <xdr:row>26</xdr:row>
      <xdr:rowOff>144205</xdr:rowOff>
    </xdr:to>
    <xdr:sp macro="" textlink="">
      <xdr:nvSpPr>
        <xdr:cNvPr id="2" name="Rechthoek 1">
          <a:extLst>
            <a:ext uri="{FF2B5EF4-FFF2-40B4-BE49-F238E27FC236}">
              <a16:creationId xmlns:a16="http://schemas.microsoft.com/office/drawing/2014/main" id="{9E8A1844-D273-44D8-8639-E9FF376F0693}"/>
            </a:ext>
          </a:extLst>
        </xdr:cNvPr>
        <xdr:cNvSpPr/>
      </xdr:nvSpPr>
      <xdr:spPr>
        <a:xfrm>
          <a:off x="197446" y="1414401"/>
          <a:ext cx="4713519" cy="4930579"/>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774629</xdr:colOff>
      <xdr:row>4</xdr:row>
      <xdr:rowOff>271204</xdr:rowOff>
    </xdr:from>
    <xdr:to>
      <xdr:col>19</xdr:col>
      <xdr:colOff>152400</xdr:colOff>
      <xdr:row>26</xdr:row>
      <xdr:rowOff>165187</xdr:rowOff>
    </xdr:to>
    <xdr:sp macro="" textlink="">
      <xdr:nvSpPr>
        <xdr:cNvPr id="3" name="Rechthoek 2">
          <a:extLst>
            <a:ext uri="{FF2B5EF4-FFF2-40B4-BE49-F238E27FC236}">
              <a16:creationId xmlns:a16="http://schemas.microsoft.com/office/drawing/2014/main" id="{9B4AE79B-71A7-4E91-85ED-F8C26ED1A7B9}"/>
            </a:ext>
          </a:extLst>
        </xdr:cNvPr>
        <xdr:cNvSpPr/>
      </xdr:nvSpPr>
      <xdr:spPr>
        <a:xfrm>
          <a:off x="5508554" y="1433254"/>
          <a:ext cx="4549846" cy="4932708"/>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12</xdr:col>
      <xdr:colOff>109467</xdr:colOff>
      <xdr:row>14</xdr:row>
      <xdr:rowOff>149649</xdr:rowOff>
    </xdr:from>
    <xdr:to>
      <xdr:col>16</xdr:col>
      <xdr:colOff>27126</xdr:colOff>
      <xdr:row>25</xdr:row>
      <xdr:rowOff>24838</xdr:rowOff>
    </xdr:to>
    <xdr:grpSp>
      <xdr:nvGrpSpPr>
        <xdr:cNvPr id="4" name="Groep 3">
          <a:extLst>
            <a:ext uri="{FF2B5EF4-FFF2-40B4-BE49-F238E27FC236}">
              <a16:creationId xmlns:a16="http://schemas.microsoft.com/office/drawing/2014/main" id="{5E9F0E76-F7CC-4C8C-917D-297381808CF0}"/>
            </a:ext>
          </a:extLst>
        </xdr:cNvPr>
        <xdr:cNvGrpSpPr/>
      </xdr:nvGrpSpPr>
      <xdr:grpSpPr>
        <a:xfrm>
          <a:off x="6691242" y="3950124"/>
          <a:ext cx="1755984" cy="2275489"/>
          <a:chOff x="6812686" y="3489353"/>
          <a:chExt cx="1763128" cy="2274298"/>
        </a:xfrm>
      </xdr:grpSpPr>
      <xdr:pic>
        <xdr:nvPicPr>
          <xdr:cNvPr id="5" name="Afbeelding 4" descr="Plastic masker 'Kinderen' | Reinders Oisterwijk">
            <a:extLst>
              <a:ext uri="{FF2B5EF4-FFF2-40B4-BE49-F238E27FC236}">
                <a16:creationId xmlns:a16="http://schemas.microsoft.com/office/drawing/2014/main" id="{C4D08F1C-F3C8-FC84-8948-4922BFE2C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2686" y="3640312"/>
            <a:ext cx="1763128" cy="201454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6" name="Groep 5">
            <a:extLst>
              <a:ext uri="{FF2B5EF4-FFF2-40B4-BE49-F238E27FC236}">
                <a16:creationId xmlns:a16="http://schemas.microsoft.com/office/drawing/2014/main" id="{F946D870-6BEF-A80C-C73F-5FB4A6248D18}"/>
              </a:ext>
            </a:extLst>
          </xdr:cNvPr>
          <xdr:cNvGrpSpPr/>
        </xdr:nvGrpSpPr>
        <xdr:grpSpPr>
          <a:xfrm>
            <a:off x="6911168" y="3489353"/>
            <a:ext cx="1571564" cy="2274298"/>
            <a:chOff x="5175478" y="2882673"/>
            <a:chExt cx="1832882" cy="2752725"/>
          </a:xfrm>
        </xdr:grpSpPr>
        <xdr:cxnSp macro="">
          <xdr:nvCxnSpPr>
            <xdr:cNvPr id="7" name="Rechte verbindingslijn 6">
              <a:extLst>
                <a:ext uri="{FF2B5EF4-FFF2-40B4-BE49-F238E27FC236}">
                  <a16:creationId xmlns:a16="http://schemas.microsoft.com/office/drawing/2014/main" id="{5E0F769B-B7D8-0131-EE28-B113DC0DCA43}"/>
                </a:ext>
              </a:extLst>
            </xdr:cNvPr>
            <xdr:cNvCxnSpPr/>
          </xdr:nvCxnSpPr>
          <xdr:spPr>
            <a:xfrm flipV="1">
              <a:off x="6529842" y="2892957"/>
              <a:ext cx="4914" cy="593978"/>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sp macro="" textlink="">
          <xdr:nvSpPr>
            <xdr:cNvPr id="8" name="Kubus 7">
              <a:extLst>
                <a:ext uri="{FF2B5EF4-FFF2-40B4-BE49-F238E27FC236}">
                  <a16:creationId xmlns:a16="http://schemas.microsoft.com/office/drawing/2014/main" id="{27E15B8D-8530-8BA4-C0B5-26C779A80F77}"/>
                </a:ext>
              </a:extLst>
            </xdr:cNvPr>
            <xdr:cNvSpPr/>
          </xdr:nvSpPr>
          <xdr:spPr>
            <a:xfrm rot="16200000">
              <a:off x="4715556" y="3342595"/>
              <a:ext cx="2752725" cy="1832882"/>
            </a:xfrm>
            <a:prstGeom prst="cub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xnSp macro="">
          <xdr:nvCxnSpPr>
            <xdr:cNvPr id="9" name="Rechte verbindingslijn 8">
              <a:extLst>
                <a:ext uri="{FF2B5EF4-FFF2-40B4-BE49-F238E27FC236}">
                  <a16:creationId xmlns:a16="http://schemas.microsoft.com/office/drawing/2014/main" id="{52BD4D06-65AA-5A0E-82AB-F286C42D57D6}"/>
                </a:ext>
              </a:extLst>
            </xdr:cNvPr>
            <xdr:cNvCxnSpPr/>
          </xdr:nvCxnSpPr>
          <xdr:spPr>
            <a:xfrm>
              <a:off x="5178226" y="5167595"/>
              <a:ext cx="306529" cy="0"/>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0" name="Rechte verbindingslijn 9">
              <a:extLst>
                <a:ext uri="{FF2B5EF4-FFF2-40B4-BE49-F238E27FC236}">
                  <a16:creationId xmlns:a16="http://schemas.microsoft.com/office/drawing/2014/main" id="{E23007F6-C8C5-5C3B-9817-9756FD530A14}"/>
                </a:ext>
              </a:extLst>
            </xdr:cNvPr>
            <xdr:cNvCxnSpPr/>
          </xdr:nvCxnSpPr>
          <xdr:spPr>
            <a:xfrm flipH="1" flipV="1">
              <a:off x="6520836" y="5134179"/>
              <a:ext cx="477275" cy="479899"/>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grpSp>
    </xdr:grpSp>
    <xdr:clientData/>
  </xdr:twoCellAnchor>
  <xdr:twoCellAnchor>
    <xdr:from>
      <xdr:col>1</xdr:col>
      <xdr:colOff>76933</xdr:colOff>
      <xdr:row>15</xdr:row>
      <xdr:rowOff>18645</xdr:rowOff>
    </xdr:from>
    <xdr:to>
      <xdr:col>8</xdr:col>
      <xdr:colOff>57150</xdr:colOff>
      <xdr:row>21</xdr:row>
      <xdr:rowOff>142875</xdr:rowOff>
    </xdr:to>
    <xdr:grpSp>
      <xdr:nvGrpSpPr>
        <xdr:cNvPr id="11" name="Groep 10">
          <a:extLst>
            <a:ext uri="{FF2B5EF4-FFF2-40B4-BE49-F238E27FC236}">
              <a16:creationId xmlns:a16="http://schemas.microsoft.com/office/drawing/2014/main" id="{61FEFE1D-156B-40E6-BE29-C5E697E2B0FB}"/>
            </a:ext>
          </a:extLst>
        </xdr:cNvPr>
        <xdr:cNvGrpSpPr/>
      </xdr:nvGrpSpPr>
      <xdr:grpSpPr>
        <a:xfrm>
          <a:off x="496033" y="4009620"/>
          <a:ext cx="3533042" cy="1572030"/>
          <a:chOff x="1085349" y="3739642"/>
          <a:chExt cx="2755231" cy="1248450"/>
        </a:xfrm>
      </xdr:grpSpPr>
      <xdr:sp macro="" textlink="">
        <xdr:nvSpPr>
          <xdr:cNvPr id="12" name="Kubus 11">
            <a:extLst>
              <a:ext uri="{FF2B5EF4-FFF2-40B4-BE49-F238E27FC236}">
                <a16:creationId xmlns:a16="http://schemas.microsoft.com/office/drawing/2014/main" id="{74E30EEC-ACFE-FF31-6763-1F853216E56E}"/>
              </a:ext>
            </a:extLst>
          </xdr:cNvPr>
          <xdr:cNvSpPr/>
        </xdr:nvSpPr>
        <xdr:spPr>
          <a:xfrm>
            <a:off x="1085349" y="3739643"/>
            <a:ext cx="2755231" cy="1248449"/>
          </a:xfrm>
          <a:prstGeom prst="cube">
            <a:avLst>
              <a:gd name="adj" fmla="val 57081"/>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xnSp macro="">
        <xdr:nvCxnSpPr>
          <xdr:cNvPr id="13" name="Rechte verbindingslijn 12">
            <a:extLst>
              <a:ext uri="{FF2B5EF4-FFF2-40B4-BE49-F238E27FC236}">
                <a16:creationId xmlns:a16="http://schemas.microsoft.com/office/drawing/2014/main" id="{48B2D2B8-3517-BECB-8497-7686321D71FF}"/>
              </a:ext>
            </a:extLst>
          </xdr:cNvPr>
          <xdr:cNvCxnSpPr/>
        </xdr:nvCxnSpPr>
        <xdr:spPr>
          <a:xfrm flipH="1">
            <a:off x="1796266" y="4271729"/>
            <a:ext cx="1503370" cy="0"/>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4" name="Rechte verbindingslijn 13">
            <a:extLst>
              <a:ext uri="{FF2B5EF4-FFF2-40B4-BE49-F238E27FC236}">
                <a16:creationId xmlns:a16="http://schemas.microsoft.com/office/drawing/2014/main" id="{157592A4-8FCE-34EC-9D02-4FDC37A4E7EF}"/>
              </a:ext>
            </a:extLst>
          </xdr:cNvPr>
          <xdr:cNvCxnSpPr/>
        </xdr:nvCxnSpPr>
        <xdr:spPr>
          <a:xfrm>
            <a:off x="1809403" y="3739642"/>
            <a:ext cx="0" cy="532087"/>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15" name="Rechte verbindingslijn 14">
            <a:extLst>
              <a:ext uri="{FF2B5EF4-FFF2-40B4-BE49-F238E27FC236}">
                <a16:creationId xmlns:a16="http://schemas.microsoft.com/office/drawing/2014/main" id="{B372D008-F1E1-A87C-B910-59DECB6EC8A2}"/>
              </a:ext>
            </a:extLst>
          </xdr:cNvPr>
          <xdr:cNvCxnSpPr/>
        </xdr:nvCxnSpPr>
        <xdr:spPr>
          <a:xfrm flipV="1">
            <a:off x="1619250" y="4265160"/>
            <a:ext cx="183585" cy="171485"/>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4</xdr:col>
      <xdr:colOff>104246</xdr:colOff>
      <xdr:row>19</xdr:row>
      <xdr:rowOff>163939</xdr:rowOff>
    </xdr:from>
    <xdr:to>
      <xdr:col>4</xdr:col>
      <xdr:colOff>104246</xdr:colOff>
      <xdr:row>21</xdr:row>
      <xdr:rowOff>147373</xdr:rowOff>
    </xdr:to>
    <xdr:cxnSp macro="">
      <xdr:nvCxnSpPr>
        <xdr:cNvPr id="16" name="Rechte verbindingslijn 15">
          <a:extLst>
            <a:ext uri="{FF2B5EF4-FFF2-40B4-BE49-F238E27FC236}">
              <a16:creationId xmlns:a16="http://schemas.microsoft.com/office/drawing/2014/main" id="{C7D8C6BB-CD39-4A8F-8F72-6C8F4828FAC3}"/>
            </a:ext>
          </a:extLst>
        </xdr:cNvPr>
        <xdr:cNvCxnSpPr/>
      </xdr:nvCxnSpPr>
      <xdr:spPr>
        <a:xfrm>
          <a:off x="2199746" y="4726414"/>
          <a:ext cx="0" cy="669234"/>
        </a:xfrm>
        <a:prstGeom prst="line">
          <a:avLst/>
        </a:prstGeom>
        <a:ln w="57150">
          <a:headEnd type="triangle" w="med" len="med"/>
          <a:tailEnd type="triangle"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6</xdr:col>
      <xdr:colOff>133350</xdr:colOff>
      <xdr:row>18</xdr:row>
      <xdr:rowOff>99392</xdr:rowOff>
    </xdr:from>
    <xdr:to>
      <xdr:col>8</xdr:col>
      <xdr:colOff>82826</xdr:colOff>
      <xdr:row>21</xdr:row>
      <xdr:rowOff>114300</xdr:rowOff>
    </xdr:to>
    <xdr:cxnSp macro="">
      <xdr:nvCxnSpPr>
        <xdr:cNvPr id="17" name="Rechte verbindingslijn 16">
          <a:extLst>
            <a:ext uri="{FF2B5EF4-FFF2-40B4-BE49-F238E27FC236}">
              <a16:creationId xmlns:a16="http://schemas.microsoft.com/office/drawing/2014/main" id="{9A0AA63A-25A6-479F-8BFA-DB212FB8AC8E}"/>
            </a:ext>
          </a:extLst>
        </xdr:cNvPr>
        <xdr:cNvCxnSpPr/>
      </xdr:nvCxnSpPr>
      <xdr:spPr>
        <a:xfrm flipH="1">
          <a:off x="3114675" y="4661867"/>
          <a:ext cx="940076" cy="891208"/>
        </a:xfrm>
        <a:prstGeom prst="line">
          <a:avLst/>
        </a:prstGeom>
        <a:ln w="57150">
          <a:headEnd type="triangle" w="med" len="med"/>
          <a:tailEnd type="triangl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xdr:col>
      <xdr:colOff>82055</xdr:colOff>
      <xdr:row>21</xdr:row>
      <xdr:rowOff>133350</xdr:rowOff>
    </xdr:from>
    <xdr:to>
      <xdr:col>6</xdr:col>
      <xdr:colOff>142875</xdr:colOff>
      <xdr:row>21</xdr:row>
      <xdr:rowOff>134121</xdr:rowOff>
    </xdr:to>
    <xdr:cxnSp macro="">
      <xdr:nvCxnSpPr>
        <xdr:cNvPr id="18" name="Rechte verbindingslijn 17">
          <a:extLst>
            <a:ext uri="{FF2B5EF4-FFF2-40B4-BE49-F238E27FC236}">
              <a16:creationId xmlns:a16="http://schemas.microsoft.com/office/drawing/2014/main" id="{9E3075CE-AC86-4E72-A7FB-43ED2EC108E5}"/>
            </a:ext>
          </a:extLst>
        </xdr:cNvPr>
        <xdr:cNvCxnSpPr/>
      </xdr:nvCxnSpPr>
      <xdr:spPr>
        <a:xfrm flipH="1">
          <a:off x="501155" y="5572125"/>
          <a:ext cx="2623045" cy="771"/>
        </a:xfrm>
        <a:prstGeom prst="line">
          <a:avLst/>
        </a:prstGeom>
        <a:ln w="57150">
          <a:headEnd type="triangle" w="med" len="med"/>
          <a:tailEnd type="triangle" w="med" len="med"/>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13</xdr:col>
      <xdr:colOff>61119</xdr:colOff>
      <xdr:row>14</xdr:row>
      <xdr:rowOff>144232</xdr:rowOff>
    </xdr:from>
    <xdr:to>
      <xdr:col>13</xdr:col>
      <xdr:colOff>61119</xdr:colOff>
      <xdr:row>22</xdr:row>
      <xdr:rowOff>182217</xdr:rowOff>
    </xdr:to>
    <xdr:cxnSp macro="">
      <xdr:nvCxnSpPr>
        <xdr:cNvPr id="19" name="Rechte verbindingslijn 18">
          <a:extLst>
            <a:ext uri="{FF2B5EF4-FFF2-40B4-BE49-F238E27FC236}">
              <a16:creationId xmlns:a16="http://schemas.microsoft.com/office/drawing/2014/main" id="{3F71287F-A0E8-48D7-980E-8508B7BBDDE0}"/>
            </a:ext>
          </a:extLst>
        </xdr:cNvPr>
        <xdr:cNvCxnSpPr/>
      </xdr:nvCxnSpPr>
      <xdr:spPr>
        <a:xfrm>
          <a:off x="6728619" y="3754207"/>
          <a:ext cx="0" cy="1866785"/>
        </a:xfrm>
        <a:prstGeom prst="line">
          <a:avLst/>
        </a:prstGeom>
        <a:ln w="57150">
          <a:headEnd type="triangle" w="med" len="med"/>
          <a:tailEnd type="triangle"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13</xdr:col>
      <xdr:colOff>433723</xdr:colOff>
      <xdr:row>25</xdr:row>
      <xdr:rowOff>19022</xdr:rowOff>
    </xdr:from>
    <xdr:to>
      <xdr:col>15</xdr:col>
      <xdr:colOff>712304</xdr:colOff>
      <xdr:row>25</xdr:row>
      <xdr:rowOff>25134</xdr:rowOff>
    </xdr:to>
    <xdr:cxnSp macro="">
      <xdr:nvCxnSpPr>
        <xdr:cNvPr id="20" name="Rechte verbindingslijn 19">
          <a:extLst>
            <a:ext uri="{FF2B5EF4-FFF2-40B4-BE49-F238E27FC236}">
              <a16:creationId xmlns:a16="http://schemas.microsoft.com/office/drawing/2014/main" id="{0210CEAD-EDB2-482C-A471-EC559D4EBAE9}"/>
            </a:ext>
          </a:extLst>
        </xdr:cNvPr>
        <xdr:cNvCxnSpPr/>
      </xdr:nvCxnSpPr>
      <xdr:spPr>
        <a:xfrm flipH="1" flipV="1">
          <a:off x="7101223" y="6029297"/>
          <a:ext cx="1202506" cy="6112"/>
        </a:xfrm>
        <a:prstGeom prst="line">
          <a:avLst/>
        </a:prstGeom>
        <a:ln w="57150">
          <a:headEnd type="triangle" w="med" len="med"/>
          <a:tailEnd type="triangle" w="med" len="med"/>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13</xdr:col>
      <xdr:colOff>51110</xdr:colOff>
      <xdr:row>23</xdr:row>
      <xdr:rowOff>9293</xdr:rowOff>
    </xdr:from>
    <xdr:to>
      <xdr:col>13</xdr:col>
      <xdr:colOff>455543</xdr:colOff>
      <xdr:row>25</xdr:row>
      <xdr:rowOff>24848</xdr:rowOff>
    </xdr:to>
    <xdr:cxnSp macro="">
      <xdr:nvCxnSpPr>
        <xdr:cNvPr id="21" name="Rechte verbindingslijn 20">
          <a:extLst>
            <a:ext uri="{FF2B5EF4-FFF2-40B4-BE49-F238E27FC236}">
              <a16:creationId xmlns:a16="http://schemas.microsoft.com/office/drawing/2014/main" id="{33EF0246-44B8-4F7E-8A2C-390D0AD2AF2F}"/>
            </a:ext>
          </a:extLst>
        </xdr:cNvPr>
        <xdr:cNvCxnSpPr/>
      </xdr:nvCxnSpPr>
      <xdr:spPr>
        <a:xfrm>
          <a:off x="6718610" y="5638568"/>
          <a:ext cx="404433" cy="396555"/>
        </a:xfrm>
        <a:prstGeom prst="line">
          <a:avLst/>
        </a:prstGeom>
        <a:ln w="57150">
          <a:headEnd type="triangle" w="med" len="med"/>
          <a:tailEnd type="triangl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0</xdr:col>
      <xdr:colOff>219075</xdr:colOff>
      <xdr:row>27</xdr:row>
      <xdr:rowOff>114300</xdr:rowOff>
    </xdr:from>
    <xdr:to>
      <xdr:col>15</xdr:col>
      <xdr:colOff>209550</xdr:colOff>
      <xdr:row>41</xdr:row>
      <xdr:rowOff>57150</xdr:rowOff>
    </xdr:to>
    <xdr:sp macro="" textlink="">
      <xdr:nvSpPr>
        <xdr:cNvPr id="22" name="Rechthoek 21">
          <a:extLst>
            <a:ext uri="{FF2B5EF4-FFF2-40B4-BE49-F238E27FC236}">
              <a16:creationId xmlns:a16="http://schemas.microsoft.com/office/drawing/2014/main" id="{BFDC761D-C1D1-43BF-9C28-DB65E566238C}"/>
            </a:ext>
          </a:extLst>
        </xdr:cNvPr>
        <xdr:cNvSpPr/>
      </xdr:nvSpPr>
      <xdr:spPr>
        <a:xfrm>
          <a:off x="219075" y="6505575"/>
          <a:ext cx="7581900" cy="3133725"/>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xdr:col>
      <xdr:colOff>161925</xdr:colOff>
      <xdr:row>33</xdr:row>
      <xdr:rowOff>9525</xdr:rowOff>
    </xdr:from>
    <xdr:to>
      <xdr:col>13</xdr:col>
      <xdr:colOff>605045</xdr:colOff>
      <xdr:row>33</xdr:row>
      <xdr:rowOff>624736</xdr:rowOff>
    </xdr:to>
    <xdr:grpSp>
      <xdr:nvGrpSpPr>
        <xdr:cNvPr id="25" name="Groep 24">
          <a:extLst>
            <a:ext uri="{FF2B5EF4-FFF2-40B4-BE49-F238E27FC236}">
              <a16:creationId xmlns:a16="http://schemas.microsoft.com/office/drawing/2014/main" id="{C5C513CA-E7FA-4BD8-AA74-A7D080175460}"/>
            </a:ext>
          </a:extLst>
        </xdr:cNvPr>
        <xdr:cNvGrpSpPr/>
      </xdr:nvGrpSpPr>
      <xdr:grpSpPr>
        <a:xfrm>
          <a:off x="581025" y="7962900"/>
          <a:ext cx="6748670" cy="615211"/>
          <a:chOff x="604630" y="7983907"/>
          <a:chExt cx="6748670" cy="615211"/>
        </a:xfrm>
      </xdr:grpSpPr>
      <xdr:pic>
        <xdr:nvPicPr>
          <xdr:cNvPr id="26" name="Afbeelding 25">
            <a:extLst>
              <a:ext uri="{FF2B5EF4-FFF2-40B4-BE49-F238E27FC236}">
                <a16:creationId xmlns:a16="http://schemas.microsoft.com/office/drawing/2014/main" id="{D095CC56-1D1F-8FBC-952D-DCC68830C6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9312" y="7983907"/>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Afbeelding 26">
            <a:extLst>
              <a:ext uri="{FF2B5EF4-FFF2-40B4-BE49-F238E27FC236}">
                <a16:creationId xmlns:a16="http://schemas.microsoft.com/office/drawing/2014/main" id="{5DD754AF-BA08-10AE-298F-B5CF52803A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538" y="8003785"/>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Afbeelding 27">
            <a:extLst>
              <a:ext uri="{FF2B5EF4-FFF2-40B4-BE49-F238E27FC236}">
                <a16:creationId xmlns:a16="http://schemas.microsoft.com/office/drawing/2014/main" id="{94565E6B-52C5-D12E-713C-3D0ED178D2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4025" y="8015380"/>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Afbeelding 28">
            <a:extLst>
              <a:ext uri="{FF2B5EF4-FFF2-40B4-BE49-F238E27FC236}">
                <a16:creationId xmlns:a16="http://schemas.microsoft.com/office/drawing/2014/main" id="{A94DDDE8-EE95-407F-DD7F-BA10323AD2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630" y="8034130"/>
            <a:ext cx="1479275" cy="56498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197446</xdr:colOff>
      <xdr:row>4</xdr:row>
      <xdr:rowOff>252351</xdr:rowOff>
    </xdr:from>
    <xdr:to>
      <xdr:col>9</xdr:col>
      <xdr:colOff>177040</xdr:colOff>
      <xdr:row>26</xdr:row>
      <xdr:rowOff>144205</xdr:rowOff>
    </xdr:to>
    <xdr:sp macro="" textlink="">
      <xdr:nvSpPr>
        <xdr:cNvPr id="28" name="Rechthoek 27">
          <a:extLst>
            <a:ext uri="{FF2B5EF4-FFF2-40B4-BE49-F238E27FC236}">
              <a16:creationId xmlns:a16="http://schemas.microsoft.com/office/drawing/2014/main" id="{5CA0F6DB-BADD-4165-BD7E-9F817966B7AB}"/>
            </a:ext>
          </a:extLst>
        </xdr:cNvPr>
        <xdr:cNvSpPr/>
      </xdr:nvSpPr>
      <xdr:spPr>
        <a:xfrm>
          <a:off x="197446" y="1414401"/>
          <a:ext cx="4713519" cy="5121079"/>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774629</xdr:colOff>
      <xdr:row>4</xdr:row>
      <xdr:rowOff>271204</xdr:rowOff>
    </xdr:from>
    <xdr:to>
      <xdr:col>20</xdr:col>
      <xdr:colOff>47625</xdr:colOff>
      <xdr:row>26</xdr:row>
      <xdr:rowOff>165187</xdr:rowOff>
    </xdr:to>
    <xdr:sp macro="" textlink="">
      <xdr:nvSpPr>
        <xdr:cNvPr id="29" name="Rechthoek 28">
          <a:extLst>
            <a:ext uri="{FF2B5EF4-FFF2-40B4-BE49-F238E27FC236}">
              <a16:creationId xmlns:a16="http://schemas.microsoft.com/office/drawing/2014/main" id="{7C016FA6-8139-44B2-B840-485D444C40CD}"/>
            </a:ext>
          </a:extLst>
        </xdr:cNvPr>
        <xdr:cNvSpPr/>
      </xdr:nvSpPr>
      <xdr:spPr>
        <a:xfrm>
          <a:off x="5508554" y="1433254"/>
          <a:ext cx="4740346" cy="5142258"/>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12</xdr:col>
      <xdr:colOff>109467</xdr:colOff>
      <xdr:row>14</xdr:row>
      <xdr:rowOff>149649</xdr:rowOff>
    </xdr:from>
    <xdr:to>
      <xdr:col>16</xdr:col>
      <xdr:colOff>27126</xdr:colOff>
      <xdr:row>25</xdr:row>
      <xdr:rowOff>24838</xdr:rowOff>
    </xdr:to>
    <xdr:grpSp>
      <xdr:nvGrpSpPr>
        <xdr:cNvPr id="30" name="Groep 29">
          <a:extLst>
            <a:ext uri="{FF2B5EF4-FFF2-40B4-BE49-F238E27FC236}">
              <a16:creationId xmlns:a16="http://schemas.microsoft.com/office/drawing/2014/main" id="{B3E27545-F066-41BA-BDE5-CC9133406F75}"/>
            </a:ext>
          </a:extLst>
        </xdr:cNvPr>
        <xdr:cNvGrpSpPr/>
      </xdr:nvGrpSpPr>
      <xdr:grpSpPr>
        <a:xfrm>
          <a:off x="6634092" y="3969174"/>
          <a:ext cx="1755984" cy="2275489"/>
          <a:chOff x="6812686" y="3489353"/>
          <a:chExt cx="1763128" cy="2274298"/>
        </a:xfrm>
      </xdr:grpSpPr>
      <xdr:pic>
        <xdr:nvPicPr>
          <xdr:cNvPr id="31" name="Afbeelding 30" descr="Plastic masker 'Kinderen' | Reinders Oisterwijk">
            <a:extLst>
              <a:ext uri="{FF2B5EF4-FFF2-40B4-BE49-F238E27FC236}">
                <a16:creationId xmlns:a16="http://schemas.microsoft.com/office/drawing/2014/main" id="{FE9B0BBE-B70B-CFBA-01FC-DBA41004F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2686" y="3640312"/>
            <a:ext cx="1763128" cy="201454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2" name="Groep 31">
            <a:extLst>
              <a:ext uri="{FF2B5EF4-FFF2-40B4-BE49-F238E27FC236}">
                <a16:creationId xmlns:a16="http://schemas.microsoft.com/office/drawing/2014/main" id="{C106C807-CB91-17E4-8086-B9355EC175AC}"/>
              </a:ext>
            </a:extLst>
          </xdr:cNvPr>
          <xdr:cNvGrpSpPr/>
        </xdr:nvGrpSpPr>
        <xdr:grpSpPr>
          <a:xfrm>
            <a:off x="6911168" y="3489353"/>
            <a:ext cx="1571564" cy="2274298"/>
            <a:chOff x="5175478" y="2882673"/>
            <a:chExt cx="1832882" cy="2752725"/>
          </a:xfrm>
        </xdr:grpSpPr>
        <xdr:cxnSp macro="">
          <xdr:nvCxnSpPr>
            <xdr:cNvPr id="33" name="Rechte verbindingslijn 32">
              <a:extLst>
                <a:ext uri="{FF2B5EF4-FFF2-40B4-BE49-F238E27FC236}">
                  <a16:creationId xmlns:a16="http://schemas.microsoft.com/office/drawing/2014/main" id="{08B15349-93FF-6566-786E-45D44ECB6691}"/>
                </a:ext>
              </a:extLst>
            </xdr:cNvPr>
            <xdr:cNvCxnSpPr/>
          </xdr:nvCxnSpPr>
          <xdr:spPr>
            <a:xfrm flipV="1">
              <a:off x="6529842" y="2892957"/>
              <a:ext cx="4914" cy="593978"/>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sp macro="" textlink="">
          <xdr:nvSpPr>
            <xdr:cNvPr id="34" name="Kubus 33">
              <a:extLst>
                <a:ext uri="{FF2B5EF4-FFF2-40B4-BE49-F238E27FC236}">
                  <a16:creationId xmlns:a16="http://schemas.microsoft.com/office/drawing/2014/main" id="{91D8E120-117C-849F-B15B-C947F2A177FA}"/>
                </a:ext>
              </a:extLst>
            </xdr:cNvPr>
            <xdr:cNvSpPr/>
          </xdr:nvSpPr>
          <xdr:spPr>
            <a:xfrm rot="16200000">
              <a:off x="4715556" y="3342595"/>
              <a:ext cx="2752725" cy="1832882"/>
            </a:xfrm>
            <a:prstGeom prst="cub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xnSp macro="">
          <xdr:nvCxnSpPr>
            <xdr:cNvPr id="35" name="Rechte verbindingslijn 34">
              <a:extLst>
                <a:ext uri="{FF2B5EF4-FFF2-40B4-BE49-F238E27FC236}">
                  <a16:creationId xmlns:a16="http://schemas.microsoft.com/office/drawing/2014/main" id="{2CFC472F-45C0-4836-562B-580392608E73}"/>
                </a:ext>
              </a:extLst>
            </xdr:cNvPr>
            <xdr:cNvCxnSpPr/>
          </xdr:nvCxnSpPr>
          <xdr:spPr>
            <a:xfrm>
              <a:off x="5178226" y="5167595"/>
              <a:ext cx="306529" cy="0"/>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36" name="Rechte verbindingslijn 35">
              <a:extLst>
                <a:ext uri="{FF2B5EF4-FFF2-40B4-BE49-F238E27FC236}">
                  <a16:creationId xmlns:a16="http://schemas.microsoft.com/office/drawing/2014/main" id="{6B39F2E2-9A40-426A-82F6-A54D3C64DE33}"/>
                </a:ext>
              </a:extLst>
            </xdr:cNvPr>
            <xdr:cNvCxnSpPr/>
          </xdr:nvCxnSpPr>
          <xdr:spPr>
            <a:xfrm flipH="1" flipV="1">
              <a:off x="6520836" y="5134179"/>
              <a:ext cx="477275" cy="479899"/>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grpSp>
    </xdr:grpSp>
    <xdr:clientData/>
  </xdr:twoCellAnchor>
  <xdr:twoCellAnchor>
    <xdr:from>
      <xdr:col>1</xdr:col>
      <xdr:colOff>76933</xdr:colOff>
      <xdr:row>15</xdr:row>
      <xdr:rowOff>18645</xdr:rowOff>
    </xdr:from>
    <xdr:to>
      <xdr:col>8</xdr:col>
      <xdr:colOff>57150</xdr:colOff>
      <xdr:row>21</xdr:row>
      <xdr:rowOff>142875</xdr:rowOff>
    </xdr:to>
    <xdr:grpSp>
      <xdr:nvGrpSpPr>
        <xdr:cNvPr id="37" name="Groep 36">
          <a:extLst>
            <a:ext uri="{FF2B5EF4-FFF2-40B4-BE49-F238E27FC236}">
              <a16:creationId xmlns:a16="http://schemas.microsoft.com/office/drawing/2014/main" id="{2F1411D9-9433-4941-B066-D31AA024080E}"/>
            </a:ext>
          </a:extLst>
        </xdr:cNvPr>
        <xdr:cNvGrpSpPr/>
      </xdr:nvGrpSpPr>
      <xdr:grpSpPr>
        <a:xfrm>
          <a:off x="496033" y="4028670"/>
          <a:ext cx="3475892" cy="1572030"/>
          <a:chOff x="1085349" y="3739642"/>
          <a:chExt cx="2755231" cy="1248450"/>
        </a:xfrm>
      </xdr:grpSpPr>
      <xdr:sp macro="" textlink="">
        <xdr:nvSpPr>
          <xdr:cNvPr id="38" name="Kubus 37">
            <a:extLst>
              <a:ext uri="{FF2B5EF4-FFF2-40B4-BE49-F238E27FC236}">
                <a16:creationId xmlns:a16="http://schemas.microsoft.com/office/drawing/2014/main" id="{2F705D40-C44A-A960-0C27-257D13EFC97D}"/>
              </a:ext>
            </a:extLst>
          </xdr:cNvPr>
          <xdr:cNvSpPr/>
        </xdr:nvSpPr>
        <xdr:spPr>
          <a:xfrm>
            <a:off x="1085349" y="3739643"/>
            <a:ext cx="2755231" cy="1248449"/>
          </a:xfrm>
          <a:prstGeom prst="cube">
            <a:avLst>
              <a:gd name="adj" fmla="val 57081"/>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xnSp macro="">
        <xdr:nvCxnSpPr>
          <xdr:cNvPr id="39" name="Rechte verbindingslijn 38">
            <a:extLst>
              <a:ext uri="{FF2B5EF4-FFF2-40B4-BE49-F238E27FC236}">
                <a16:creationId xmlns:a16="http://schemas.microsoft.com/office/drawing/2014/main" id="{1C5DD60B-4AAD-5721-7FEF-715B88D46C9F}"/>
              </a:ext>
            </a:extLst>
          </xdr:cNvPr>
          <xdr:cNvCxnSpPr/>
        </xdr:nvCxnSpPr>
        <xdr:spPr>
          <a:xfrm flipH="1">
            <a:off x="1796266" y="4271729"/>
            <a:ext cx="1503370" cy="0"/>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40" name="Rechte verbindingslijn 39">
            <a:extLst>
              <a:ext uri="{FF2B5EF4-FFF2-40B4-BE49-F238E27FC236}">
                <a16:creationId xmlns:a16="http://schemas.microsoft.com/office/drawing/2014/main" id="{E43625EE-2E9E-024F-BCAD-59AE0ACC6CCA}"/>
              </a:ext>
            </a:extLst>
          </xdr:cNvPr>
          <xdr:cNvCxnSpPr/>
        </xdr:nvCxnSpPr>
        <xdr:spPr>
          <a:xfrm>
            <a:off x="1809403" y="3739642"/>
            <a:ext cx="0" cy="532087"/>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cxnSp macro="">
        <xdr:nvCxnSpPr>
          <xdr:cNvPr id="41" name="Rechte verbindingslijn 40">
            <a:extLst>
              <a:ext uri="{FF2B5EF4-FFF2-40B4-BE49-F238E27FC236}">
                <a16:creationId xmlns:a16="http://schemas.microsoft.com/office/drawing/2014/main" id="{C42B344D-C469-DB17-8E08-58D81F605901}"/>
              </a:ext>
            </a:extLst>
          </xdr:cNvPr>
          <xdr:cNvCxnSpPr/>
        </xdr:nvCxnSpPr>
        <xdr:spPr>
          <a:xfrm flipV="1">
            <a:off x="1619250" y="4265160"/>
            <a:ext cx="183585" cy="171485"/>
          </a:xfrm>
          <a:prstGeom prst="line">
            <a:avLst/>
          </a:prstGeom>
          <a:ln>
            <a:solidFill>
              <a:schemeClr val="bg2">
                <a:lumMod val="75000"/>
              </a:schemeClr>
            </a:solidFill>
          </a:ln>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4</xdr:col>
      <xdr:colOff>104246</xdr:colOff>
      <xdr:row>19</xdr:row>
      <xdr:rowOff>163939</xdr:rowOff>
    </xdr:from>
    <xdr:to>
      <xdr:col>4</xdr:col>
      <xdr:colOff>104246</xdr:colOff>
      <xdr:row>21</xdr:row>
      <xdr:rowOff>147373</xdr:rowOff>
    </xdr:to>
    <xdr:cxnSp macro="">
      <xdr:nvCxnSpPr>
        <xdr:cNvPr id="42" name="Rechte verbindingslijn 41">
          <a:extLst>
            <a:ext uri="{FF2B5EF4-FFF2-40B4-BE49-F238E27FC236}">
              <a16:creationId xmlns:a16="http://schemas.microsoft.com/office/drawing/2014/main" id="{7C08972B-333E-4DFE-AC88-25554C753337}"/>
            </a:ext>
          </a:extLst>
        </xdr:cNvPr>
        <xdr:cNvCxnSpPr/>
      </xdr:nvCxnSpPr>
      <xdr:spPr>
        <a:xfrm>
          <a:off x="2199746" y="4916914"/>
          <a:ext cx="0" cy="669234"/>
        </a:xfrm>
        <a:prstGeom prst="line">
          <a:avLst/>
        </a:prstGeom>
        <a:ln w="57150">
          <a:headEnd type="triangle" w="med" len="med"/>
          <a:tailEnd type="triangle"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6</xdr:col>
      <xdr:colOff>98535</xdr:colOff>
      <xdr:row>18</xdr:row>
      <xdr:rowOff>99392</xdr:rowOff>
    </xdr:from>
    <xdr:to>
      <xdr:col>8</xdr:col>
      <xdr:colOff>82826</xdr:colOff>
      <xdr:row>21</xdr:row>
      <xdr:rowOff>137948</xdr:rowOff>
    </xdr:to>
    <xdr:cxnSp macro="">
      <xdr:nvCxnSpPr>
        <xdr:cNvPr id="43" name="Rechte verbindingslijn 42">
          <a:extLst>
            <a:ext uri="{FF2B5EF4-FFF2-40B4-BE49-F238E27FC236}">
              <a16:creationId xmlns:a16="http://schemas.microsoft.com/office/drawing/2014/main" id="{77F5FC86-A443-4940-8EF4-200AB00545E0}"/>
            </a:ext>
          </a:extLst>
        </xdr:cNvPr>
        <xdr:cNvCxnSpPr/>
      </xdr:nvCxnSpPr>
      <xdr:spPr>
        <a:xfrm flipH="1">
          <a:off x="3079860" y="4661867"/>
          <a:ext cx="917741" cy="914856"/>
        </a:xfrm>
        <a:prstGeom prst="line">
          <a:avLst/>
        </a:prstGeom>
        <a:ln w="57150">
          <a:headEnd type="triangle" w="med" len="med"/>
          <a:tailEnd type="triangl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xdr:col>
      <xdr:colOff>63005</xdr:colOff>
      <xdr:row>21</xdr:row>
      <xdr:rowOff>134121</xdr:rowOff>
    </xdr:from>
    <xdr:to>
      <xdr:col>6</xdr:col>
      <xdr:colOff>92822</xdr:colOff>
      <xdr:row>21</xdr:row>
      <xdr:rowOff>147373</xdr:rowOff>
    </xdr:to>
    <xdr:cxnSp macro="">
      <xdr:nvCxnSpPr>
        <xdr:cNvPr id="44" name="Rechte verbindingslijn 43">
          <a:extLst>
            <a:ext uri="{FF2B5EF4-FFF2-40B4-BE49-F238E27FC236}">
              <a16:creationId xmlns:a16="http://schemas.microsoft.com/office/drawing/2014/main" id="{F468C5D6-FB85-4ACA-BA89-1B1FCBB63BD5}"/>
            </a:ext>
          </a:extLst>
        </xdr:cNvPr>
        <xdr:cNvCxnSpPr/>
      </xdr:nvCxnSpPr>
      <xdr:spPr>
        <a:xfrm flipH="1" flipV="1">
          <a:off x="482105" y="5572896"/>
          <a:ext cx="2592042" cy="13252"/>
        </a:xfrm>
        <a:prstGeom prst="line">
          <a:avLst/>
        </a:prstGeom>
        <a:ln w="57150">
          <a:headEnd type="triangle" w="med" len="med"/>
          <a:tailEnd type="triangle" w="med" len="med"/>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13</xdr:col>
      <xdr:colOff>61119</xdr:colOff>
      <xdr:row>14</xdr:row>
      <xdr:rowOff>144232</xdr:rowOff>
    </xdr:from>
    <xdr:to>
      <xdr:col>13</xdr:col>
      <xdr:colOff>61119</xdr:colOff>
      <xdr:row>22</xdr:row>
      <xdr:rowOff>182217</xdr:rowOff>
    </xdr:to>
    <xdr:cxnSp macro="">
      <xdr:nvCxnSpPr>
        <xdr:cNvPr id="45" name="Rechte verbindingslijn 44">
          <a:extLst>
            <a:ext uri="{FF2B5EF4-FFF2-40B4-BE49-F238E27FC236}">
              <a16:creationId xmlns:a16="http://schemas.microsoft.com/office/drawing/2014/main" id="{E40B9E45-D711-4C75-9040-C528A0C1852A}"/>
            </a:ext>
          </a:extLst>
        </xdr:cNvPr>
        <xdr:cNvCxnSpPr/>
      </xdr:nvCxnSpPr>
      <xdr:spPr>
        <a:xfrm>
          <a:off x="6728619" y="3944707"/>
          <a:ext cx="0" cy="1866785"/>
        </a:xfrm>
        <a:prstGeom prst="line">
          <a:avLst/>
        </a:prstGeom>
        <a:ln w="57150">
          <a:headEnd type="triangle" w="med" len="med"/>
          <a:tailEnd type="triangle"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13</xdr:col>
      <xdr:colOff>433723</xdr:colOff>
      <xdr:row>25</xdr:row>
      <xdr:rowOff>19022</xdr:rowOff>
    </xdr:from>
    <xdr:to>
      <xdr:col>15</xdr:col>
      <xdr:colOff>712304</xdr:colOff>
      <xdr:row>25</xdr:row>
      <xdr:rowOff>25134</xdr:rowOff>
    </xdr:to>
    <xdr:cxnSp macro="">
      <xdr:nvCxnSpPr>
        <xdr:cNvPr id="46" name="Rechte verbindingslijn 45">
          <a:extLst>
            <a:ext uri="{FF2B5EF4-FFF2-40B4-BE49-F238E27FC236}">
              <a16:creationId xmlns:a16="http://schemas.microsoft.com/office/drawing/2014/main" id="{4A4A3147-DC4A-4F01-B3D9-55CD3517D099}"/>
            </a:ext>
          </a:extLst>
        </xdr:cNvPr>
        <xdr:cNvCxnSpPr/>
      </xdr:nvCxnSpPr>
      <xdr:spPr>
        <a:xfrm flipH="1" flipV="1">
          <a:off x="7101223" y="6219797"/>
          <a:ext cx="1202506" cy="6112"/>
        </a:xfrm>
        <a:prstGeom prst="line">
          <a:avLst/>
        </a:prstGeom>
        <a:ln w="57150">
          <a:headEnd type="triangle" w="med" len="med"/>
          <a:tailEnd type="triangle" w="med" len="med"/>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13</xdr:col>
      <xdr:colOff>51110</xdr:colOff>
      <xdr:row>23</xdr:row>
      <xdr:rowOff>9293</xdr:rowOff>
    </xdr:from>
    <xdr:to>
      <xdr:col>13</xdr:col>
      <xdr:colOff>455543</xdr:colOff>
      <xdr:row>25</xdr:row>
      <xdr:rowOff>24848</xdr:rowOff>
    </xdr:to>
    <xdr:cxnSp macro="">
      <xdr:nvCxnSpPr>
        <xdr:cNvPr id="47" name="Rechte verbindingslijn 46">
          <a:extLst>
            <a:ext uri="{FF2B5EF4-FFF2-40B4-BE49-F238E27FC236}">
              <a16:creationId xmlns:a16="http://schemas.microsoft.com/office/drawing/2014/main" id="{D8F915F2-1E88-4AFB-8121-CE5B5B5DBB03}"/>
            </a:ext>
          </a:extLst>
        </xdr:cNvPr>
        <xdr:cNvCxnSpPr/>
      </xdr:nvCxnSpPr>
      <xdr:spPr>
        <a:xfrm>
          <a:off x="6718610" y="5829068"/>
          <a:ext cx="404433" cy="396555"/>
        </a:xfrm>
        <a:prstGeom prst="line">
          <a:avLst/>
        </a:prstGeom>
        <a:ln w="57150">
          <a:headEnd type="triangle" w="med" len="med"/>
          <a:tailEnd type="triangle" w="med" len="med"/>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0</xdr:col>
      <xdr:colOff>219075</xdr:colOff>
      <xdr:row>27</xdr:row>
      <xdr:rowOff>114300</xdr:rowOff>
    </xdr:from>
    <xdr:to>
      <xdr:col>15</xdr:col>
      <xdr:colOff>209550</xdr:colOff>
      <xdr:row>42</xdr:row>
      <xdr:rowOff>57150</xdr:rowOff>
    </xdr:to>
    <xdr:sp macro="" textlink="">
      <xdr:nvSpPr>
        <xdr:cNvPr id="48" name="Rechthoek 47">
          <a:extLst>
            <a:ext uri="{FF2B5EF4-FFF2-40B4-BE49-F238E27FC236}">
              <a16:creationId xmlns:a16="http://schemas.microsoft.com/office/drawing/2014/main" id="{7896E24D-163B-401E-A6DE-F89661036D08}"/>
            </a:ext>
          </a:extLst>
        </xdr:cNvPr>
        <xdr:cNvSpPr/>
      </xdr:nvSpPr>
      <xdr:spPr>
        <a:xfrm>
          <a:off x="219075" y="6696075"/>
          <a:ext cx="7581900" cy="3848100"/>
        </a:xfrm>
        <a:prstGeom prst="rect">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xdr:col>
      <xdr:colOff>190500</xdr:colOff>
      <xdr:row>33</xdr:row>
      <xdr:rowOff>74015</xdr:rowOff>
    </xdr:from>
    <xdr:to>
      <xdr:col>13</xdr:col>
      <xdr:colOff>608358</xdr:colOff>
      <xdr:row>34</xdr:row>
      <xdr:rowOff>3426</xdr:rowOff>
    </xdr:to>
    <xdr:grpSp>
      <xdr:nvGrpSpPr>
        <xdr:cNvPr id="49" name="Groep 48">
          <a:extLst>
            <a:ext uri="{FF2B5EF4-FFF2-40B4-BE49-F238E27FC236}">
              <a16:creationId xmlns:a16="http://schemas.microsoft.com/office/drawing/2014/main" id="{BB92ADD2-35FB-407F-B237-51BCF14BCC2F}"/>
            </a:ext>
          </a:extLst>
        </xdr:cNvPr>
        <xdr:cNvGrpSpPr/>
      </xdr:nvGrpSpPr>
      <xdr:grpSpPr>
        <a:xfrm>
          <a:off x="609600" y="8046440"/>
          <a:ext cx="6666258" cy="643786"/>
          <a:chOff x="604630" y="7983907"/>
          <a:chExt cx="6748670" cy="615211"/>
        </a:xfrm>
      </xdr:grpSpPr>
      <xdr:pic>
        <xdr:nvPicPr>
          <xdr:cNvPr id="50" name="Afbeelding 49">
            <a:extLst>
              <a:ext uri="{FF2B5EF4-FFF2-40B4-BE49-F238E27FC236}">
                <a16:creationId xmlns:a16="http://schemas.microsoft.com/office/drawing/2014/main" id="{FCFD8DAF-0CDE-8658-6723-6CB8C8A9A4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9312" y="7983907"/>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 name="Afbeelding 50">
            <a:extLst>
              <a:ext uri="{FF2B5EF4-FFF2-40B4-BE49-F238E27FC236}">
                <a16:creationId xmlns:a16="http://schemas.microsoft.com/office/drawing/2014/main" id="{B874D561-925F-CFAD-84F0-96DCFC08A3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538" y="8003785"/>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2" name="Afbeelding 51">
            <a:extLst>
              <a:ext uri="{FF2B5EF4-FFF2-40B4-BE49-F238E27FC236}">
                <a16:creationId xmlns:a16="http://schemas.microsoft.com/office/drawing/2014/main" id="{0589101B-3ED5-DDD7-0E65-5F840A8FD5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4025" y="8015380"/>
            <a:ext cx="1479275" cy="56498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3" name="Afbeelding 52">
            <a:extLst>
              <a:ext uri="{FF2B5EF4-FFF2-40B4-BE49-F238E27FC236}">
                <a16:creationId xmlns:a16="http://schemas.microsoft.com/office/drawing/2014/main" id="{B3C19EA5-A187-4168-E832-8976E8AC11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4630" y="8034130"/>
            <a:ext cx="1479275" cy="56498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D6AC3-5A46-4348-9A5D-B4DE377F9094}">
  <dimension ref="B1:V42"/>
  <sheetViews>
    <sheetView zoomScaleNormal="100" workbookViewId="0">
      <selection sqref="A1:XFD1048576"/>
    </sheetView>
  </sheetViews>
  <sheetFormatPr defaultRowHeight="15" x14ac:dyDescent="0.25"/>
  <cols>
    <col min="1" max="1" width="6.28515625" style="4" customWidth="1"/>
    <col min="2" max="2" width="11.28515625" style="4" customWidth="1"/>
    <col min="3" max="3" width="2.5703125" style="4" customWidth="1"/>
    <col min="4" max="4" width="11.28515625" style="4" customWidth="1"/>
    <col min="5" max="5" width="2" style="4" customWidth="1"/>
    <col min="6" max="6" width="11.28515625" style="4" customWidth="1"/>
    <col min="7" max="7" width="11.85546875" style="4" customWidth="1"/>
    <col min="8" max="8" width="2.140625" style="4" customWidth="1"/>
    <col min="9" max="9" width="12.28515625" style="4" customWidth="1"/>
    <col min="10" max="10" width="12.140625" style="4" customWidth="1"/>
    <col min="11" max="11" width="3.140625" style="4" customWidth="1"/>
    <col min="12" max="12" width="11.5703125" style="4" customWidth="1"/>
    <col min="13" max="13" width="2.140625" style="4" customWidth="1"/>
    <col min="14" max="14" width="11.5703125" style="4" customWidth="1"/>
    <col min="15" max="15" width="2.28515625" style="4" customWidth="1"/>
    <col min="16" max="16" width="11.5703125" style="4" customWidth="1"/>
    <col min="17" max="17" width="3" style="4" customWidth="1"/>
    <col min="18" max="18" width="11.5703125" style="4" customWidth="1"/>
    <col min="19" max="19" width="8.5703125" style="4" customWidth="1"/>
    <col min="20" max="20" width="3.28515625" style="4" customWidth="1"/>
    <col min="21" max="21" width="8.5703125" style="4" customWidth="1"/>
    <col min="22" max="22" width="4.7109375" style="4" customWidth="1"/>
    <col min="23" max="23" width="11.42578125" style="4" customWidth="1"/>
    <col min="24" max="24" width="12.5703125" style="4" customWidth="1"/>
    <col min="25" max="25" width="2.7109375" style="4" customWidth="1"/>
    <col min="26" max="26" width="11.42578125" style="4" customWidth="1"/>
    <col min="27" max="27" width="12.5703125" style="4" customWidth="1"/>
    <col min="28" max="28" width="2.7109375" style="4" customWidth="1"/>
    <col min="29" max="29" width="11.42578125" style="4" customWidth="1"/>
    <col min="30" max="30" width="12.5703125" style="4" customWidth="1"/>
    <col min="31" max="31" width="2.7109375" style="4" customWidth="1"/>
    <col min="32" max="32" width="11.42578125" style="4" customWidth="1"/>
    <col min="33" max="33" width="12.5703125" style="4" customWidth="1"/>
    <col min="34" max="16384" width="9.140625" style="4"/>
  </cols>
  <sheetData>
    <row r="1" spans="2:22" ht="46.5" x14ac:dyDescent="0.7">
      <c r="B1" s="26" t="s">
        <v>26</v>
      </c>
    </row>
    <row r="2" spans="2:22" x14ac:dyDescent="0.25">
      <c r="B2" s="49" t="s">
        <v>27</v>
      </c>
      <c r="C2" s="49"/>
      <c r="D2" s="49"/>
      <c r="E2" s="49"/>
      <c r="F2" s="49"/>
      <c r="G2" s="49"/>
      <c r="H2" s="49"/>
      <c r="I2" s="49"/>
      <c r="J2" s="49"/>
      <c r="K2" s="49"/>
      <c r="L2" s="49"/>
      <c r="M2" s="49"/>
      <c r="N2" s="49"/>
      <c r="O2" s="49"/>
      <c r="P2" s="49"/>
      <c r="Q2" s="49"/>
      <c r="R2" s="49"/>
      <c r="S2" s="49"/>
      <c r="T2" s="42"/>
      <c r="U2" s="43"/>
      <c r="V2" s="43"/>
    </row>
    <row r="3" spans="2:22" x14ac:dyDescent="0.25">
      <c r="B3" s="49"/>
      <c r="C3" s="49"/>
      <c r="D3" s="49"/>
      <c r="E3" s="49"/>
      <c r="F3" s="49"/>
      <c r="G3" s="49"/>
      <c r="H3" s="49"/>
      <c r="I3" s="49"/>
      <c r="J3" s="49"/>
      <c r="K3" s="49"/>
      <c r="L3" s="49"/>
      <c r="M3" s="49"/>
      <c r="N3" s="49"/>
      <c r="O3" s="49"/>
      <c r="P3" s="49"/>
      <c r="Q3" s="49"/>
      <c r="R3" s="49"/>
      <c r="S3" s="49"/>
      <c r="T3" s="42"/>
      <c r="U3" s="43"/>
      <c r="V3" s="43"/>
    </row>
    <row r="4" spans="2:22" x14ac:dyDescent="0.25">
      <c r="B4" s="49"/>
      <c r="C4" s="49"/>
      <c r="D4" s="49"/>
      <c r="E4" s="49"/>
      <c r="F4" s="49"/>
      <c r="G4" s="49"/>
      <c r="H4" s="49"/>
      <c r="I4" s="49"/>
      <c r="J4" s="49"/>
      <c r="K4" s="49"/>
      <c r="L4" s="49"/>
      <c r="M4" s="49"/>
      <c r="N4" s="49"/>
      <c r="O4" s="49"/>
      <c r="P4" s="49"/>
      <c r="Q4" s="49"/>
      <c r="R4" s="49"/>
      <c r="S4" s="49"/>
      <c r="T4" s="42"/>
      <c r="U4" s="43"/>
      <c r="V4" s="43"/>
    </row>
    <row r="5" spans="2:22" ht="30.75" customHeight="1" x14ac:dyDescent="0.25">
      <c r="B5" s="1"/>
      <c r="C5" s="1"/>
      <c r="D5" s="1"/>
      <c r="E5" s="1"/>
      <c r="F5" s="1"/>
      <c r="G5" s="1"/>
      <c r="H5" s="1"/>
      <c r="I5" s="2"/>
      <c r="J5" s="2"/>
      <c r="K5" s="2"/>
      <c r="L5" s="2"/>
      <c r="M5" s="2"/>
      <c r="N5" s="2"/>
      <c r="O5" s="2"/>
      <c r="P5" s="2"/>
      <c r="Q5" s="2"/>
      <c r="R5" s="2"/>
      <c r="S5" s="2"/>
      <c r="T5" s="2"/>
      <c r="U5" s="3"/>
      <c r="V5" s="3"/>
    </row>
    <row r="6" spans="2:22" ht="24" x14ac:dyDescent="0.25">
      <c r="B6" s="23" t="s">
        <v>18</v>
      </c>
      <c r="C6" s="23"/>
      <c r="D6" s="23"/>
      <c r="E6" s="23"/>
      <c r="F6" s="23"/>
      <c r="G6" s="5"/>
      <c r="H6" s="5"/>
      <c r="I6" s="6"/>
      <c r="J6" s="6"/>
      <c r="K6" s="6"/>
      <c r="L6" s="24" t="s">
        <v>16</v>
      </c>
      <c r="M6" s="24"/>
      <c r="N6" s="24"/>
      <c r="O6" s="24"/>
      <c r="P6" s="24"/>
      <c r="Q6" s="5"/>
      <c r="R6" s="6"/>
      <c r="S6" s="6"/>
      <c r="T6" s="6"/>
      <c r="U6" s="7"/>
      <c r="V6" s="7"/>
    </row>
    <row r="7" spans="2:22" ht="15" customHeight="1" x14ac:dyDescent="0.25">
      <c r="B7" s="23"/>
      <c r="C7" s="23"/>
      <c r="D7" s="23"/>
      <c r="E7" s="23"/>
      <c r="F7" s="23"/>
      <c r="G7" s="5"/>
      <c r="H7" s="5"/>
      <c r="I7" s="6"/>
      <c r="J7" s="6"/>
      <c r="K7" s="6"/>
      <c r="L7" s="23"/>
      <c r="M7" s="23"/>
      <c r="N7" s="23"/>
      <c r="O7" s="23"/>
      <c r="P7" s="23"/>
      <c r="Q7" s="5"/>
      <c r="R7" s="6"/>
      <c r="S7" s="6"/>
      <c r="T7" s="6"/>
      <c r="U7" s="7"/>
      <c r="V7" s="7"/>
    </row>
    <row r="8" spans="2:22" ht="30" x14ac:dyDescent="0.25">
      <c r="B8" s="34" t="s">
        <v>13</v>
      </c>
      <c r="C8" s="16"/>
      <c r="D8" s="35" t="s">
        <v>14</v>
      </c>
      <c r="E8" s="16"/>
      <c r="F8" s="36" t="s">
        <v>19</v>
      </c>
      <c r="G8" s="46" t="s">
        <v>20</v>
      </c>
      <c r="H8" s="46"/>
      <c r="I8" s="47" t="s">
        <v>21</v>
      </c>
      <c r="J8" s="17"/>
      <c r="K8" s="17"/>
      <c r="L8" s="34" t="s">
        <v>13</v>
      </c>
      <c r="M8" s="16"/>
      <c r="N8" s="35" t="s">
        <v>14</v>
      </c>
      <c r="O8" s="16"/>
      <c r="P8" s="36" t="s">
        <v>5</v>
      </c>
      <c r="R8" s="32" t="s">
        <v>17</v>
      </c>
      <c r="S8" s="17"/>
      <c r="U8" s="17"/>
      <c r="V8" s="18" t="s">
        <v>23</v>
      </c>
    </row>
    <row r="9" spans="2:22" x14ac:dyDescent="0.25">
      <c r="B9" s="5" t="s">
        <v>9</v>
      </c>
      <c r="C9" s="5"/>
      <c r="D9" s="5" t="s">
        <v>9</v>
      </c>
      <c r="E9" s="5"/>
      <c r="F9" s="5" t="s">
        <v>15</v>
      </c>
      <c r="G9" s="5" t="s">
        <v>10</v>
      </c>
      <c r="H9" s="5"/>
      <c r="I9" s="31" t="s">
        <v>11</v>
      </c>
      <c r="J9" s="6"/>
      <c r="K9" s="6"/>
      <c r="L9" s="5" t="s">
        <v>9</v>
      </c>
      <c r="M9" s="5"/>
      <c r="N9" s="5" t="s">
        <v>9</v>
      </c>
      <c r="O9" s="5"/>
      <c r="P9" s="5" t="s">
        <v>15</v>
      </c>
      <c r="R9" s="33" t="s">
        <v>10</v>
      </c>
      <c r="S9" s="6"/>
      <c r="U9" s="6"/>
      <c r="V9" s="8" t="s">
        <v>10</v>
      </c>
    </row>
    <row r="10" spans="2:22" ht="9" customHeight="1" thickBot="1" x14ac:dyDescent="0.3">
      <c r="B10" s="5"/>
      <c r="C10" s="5"/>
      <c r="D10" s="5"/>
      <c r="E10" s="5"/>
      <c r="F10" s="5"/>
      <c r="G10" s="5"/>
      <c r="H10" s="5"/>
      <c r="I10" s="31"/>
      <c r="J10" s="6"/>
      <c r="K10" s="6"/>
      <c r="L10" s="5"/>
      <c r="M10" s="5"/>
      <c r="N10" s="5"/>
      <c r="O10" s="5"/>
      <c r="P10" s="5"/>
      <c r="Q10" s="5"/>
      <c r="R10" s="31"/>
      <c r="S10" s="6"/>
      <c r="U10" s="6"/>
      <c r="V10" s="8"/>
    </row>
    <row r="11" spans="2:22" s="15" customFormat="1" ht="39" customHeight="1" thickBot="1" x14ac:dyDescent="0.35">
      <c r="B11" s="41">
        <v>8</v>
      </c>
      <c r="C11" s="11"/>
      <c r="D11" s="41">
        <v>22</v>
      </c>
      <c r="E11" s="11"/>
      <c r="F11" s="41">
        <v>24</v>
      </c>
      <c r="G11" s="14">
        <f>($B$11*$D$11*$F$11)/1000</f>
        <v>4.2240000000000002</v>
      </c>
      <c r="H11" s="11"/>
      <c r="I11" s="13">
        <f>$G$11*1.777</f>
        <v>7.5060479999999998</v>
      </c>
      <c r="J11" s="12"/>
      <c r="K11" s="12"/>
      <c r="L11" s="41">
        <v>10</v>
      </c>
      <c r="M11" s="11"/>
      <c r="N11" s="41">
        <v>10</v>
      </c>
      <c r="O11" s="11"/>
      <c r="P11" s="41">
        <v>10</v>
      </c>
      <c r="Q11" s="11"/>
      <c r="R11" s="13">
        <f>($L$11*$N$11*$P$11)/1000</f>
        <v>1</v>
      </c>
      <c r="S11" s="12"/>
      <c r="U11" s="12"/>
      <c r="V11" s="13">
        <f>$I$11-$R$11</f>
        <v>6.5060479999999998</v>
      </c>
    </row>
    <row r="16" spans="2:22" x14ac:dyDescent="0.25">
      <c r="L16" s="6"/>
      <c r="M16" s="6"/>
      <c r="N16" s="6"/>
      <c r="O16" s="6"/>
      <c r="P16" s="6"/>
      <c r="Q16" s="6"/>
      <c r="R16" s="6"/>
    </row>
    <row r="17" spans="2:18" x14ac:dyDescent="0.25">
      <c r="L17" s="6"/>
      <c r="M17" s="6"/>
      <c r="N17" s="6"/>
      <c r="O17" s="6"/>
      <c r="P17" s="6"/>
      <c r="Q17" s="6"/>
      <c r="R17" s="6"/>
    </row>
    <row r="18" spans="2:18" x14ac:dyDescent="0.25">
      <c r="L18" s="17"/>
      <c r="M18" s="17"/>
      <c r="N18" s="17"/>
      <c r="O18" s="17"/>
      <c r="P18" s="17"/>
      <c r="Q18" s="17"/>
      <c r="R18" s="17"/>
    </row>
    <row r="19" spans="2:18" x14ac:dyDescent="0.25">
      <c r="L19" s="6"/>
      <c r="M19" s="6"/>
      <c r="N19" s="6"/>
      <c r="O19" s="6"/>
      <c r="P19" s="6"/>
      <c r="Q19" s="6"/>
      <c r="R19" s="6"/>
    </row>
    <row r="20" spans="2:18" x14ac:dyDescent="0.25">
      <c r="L20" s="6"/>
      <c r="M20" s="6"/>
      <c r="N20" s="6"/>
      <c r="O20" s="6"/>
      <c r="P20" s="6"/>
      <c r="Q20" s="6"/>
      <c r="R20" s="6"/>
    </row>
    <row r="21" spans="2:18" ht="39" customHeight="1" x14ac:dyDescent="0.25">
      <c r="L21" s="12"/>
      <c r="M21" s="12"/>
      <c r="N21" s="12"/>
      <c r="O21" s="12"/>
      <c r="P21" s="12"/>
      <c r="Q21" s="12"/>
      <c r="R21" s="12"/>
    </row>
    <row r="28" spans="2:18" x14ac:dyDescent="0.25">
      <c r="L28"/>
    </row>
    <row r="29" spans="2:18" ht="24" x14ac:dyDescent="0.25">
      <c r="B29" s="23" t="s">
        <v>24</v>
      </c>
    </row>
    <row r="30" spans="2:18" ht="24" x14ac:dyDescent="0.25">
      <c r="B30" s="23"/>
    </row>
    <row r="31" spans="2:18" x14ac:dyDescent="0.25">
      <c r="B31" s="50" t="s">
        <v>0</v>
      </c>
      <c r="C31" s="50"/>
      <c r="D31" s="50"/>
      <c r="F31" s="50" t="s">
        <v>0</v>
      </c>
      <c r="G31" s="50"/>
      <c r="I31" s="50" t="s">
        <v>0</v>
      </c>
      <c r="J31" s="50"/>
      <c r="L31" s="50" t="s">
        <v>0</v>
      </c>
      <c r="M31" s="50"/>
      <c r="N31" s="50"/>
      <c r="Q31" s="9"/>
    </row>
    <row r="32" spans="2:18" x14ac:dyDescent="0.25">
      <c r="B32" s="50" t="s">
        <v>1</v>
      </c>
      <c r="C32" s="50"/>
      <c r="D32" s="50"/>
      <c r="F32" s="50" t="s">
        <v>1</v>
      </c>
      <c r="G32" s="50"/>
      <c r="I32" s="50" t="s">
        <v>1</v>
      </c>
      <c r="J32" s="50"/>
      <c r="L32" s="50" t="s">
        <v>1</v>
      </c>
      <c r="M32" s="50"/>
      <c r="N32" s="50"/>
      <c r="Q32" s="9"/>
    </row>
    <row r="33" spans="2:17" x14ac:dyDescent="0.25">
      <c r="B33" s="48" t="s">
        <v>2</v>
      </c>
      <c r="C33" s="48"/>
      <c r="D33" s="48"/>
      <c r="E33" s="28"/>
      <c r="F33" s="48" t="s">
        <v>3</v>
      </c>
      <c r="G33" s="48"/>
      <c r="H33" s="28"/>
      <c r="I33" s="48" t="s">
        <v>4</v>
      </c>
      <c r="J33" s="48"/>
      <c r="L33" s="48" t="s">
        <v>8</v>
      </c>
      <c r="M33" s="48"/>
      <c r="N33" s="48"/>
      <c r="Q33" s="10"/>
    </row>
    <row r="34" spans="2:17" ht="56.25" customHeight="1" x14ac:dyDescent="0.25">
      <c r="B34" s="45"/>
      <c r="C34" s="45"/>
      <c r="D34" s="45"/>
      <c r="E34" s="28"/>
      <c r="F34" s="45"/>
      <c r="G34" s="45"/>
      <c r="H34" s="28"/>
      <c r="I34" s="45"/>
      <c r="J34" s="45"/>
      <c r="L34" s="45"/>
      <c r="M34" s="45"/>
      <c r="N34" s="45"/>
      <c r="Q34" s="10"/>
    </row>
    <row r="35" spans="2:17" x14ac:dyDescent="0.25">
      <c r="B35" s="19" t="s">
        <v>6</v>
      </c>
      <c r="C35" s="27"/>
      <c r="D35" s="20" t="s">
        <v>7</v>
      </c>
      <c r="F35" s="19" t="s">
        <v>6</v>
      </c>
      <c r="G35" s="20" t="s">
        <v>7</v>
      </c>
      <c r="I35" s="19" t="s">
        <v>6</v>
      </c>
      <c r="J35" s="20" t="s">
        <v>7</v>
      </c>
      <c r="L35" s="19" t="s">
        <v>6</v>
      </c>
      <c r="M35" s="27"/>
      <c r="N35" s="20" t="s">
        <v>7</v>
      </c>
    </row>
    <row r="36" spans="2:17" x14ac:dyDescent="0.25">
      <c r="B36" s="21" t="s">
        <v>12</v>
      </c>
      <c r="C36" s="27"/>
      <c r="D36" s="22" t="s">
        <v>11</v>
      </c>
      <c r="F36" s="21" t="s">
        <v>12</v>
      </c>
      <c r="G36" s="22" t="s">
        <v>11</v>
      </c>
      <c r="I36" s="21" t="s">
        <v>12</v>
      </c>
      <c r="J36" s="22" t="s">
        <v>11</v>
      </c>
      <c r="L36" s="21" t="s">
        <v>12</v>
      </c>
      <c r="M36" s="27"/>
      <c r="N36" s="22" t="s">
        <v>11</v>
      </c>
    </row>
    <row r="37" spans="2:17" ht="21" x14ac:dyDescent="0.35">
      <c r="B37" s="37"/>
      <c r="C37" s="38"/>
      <c r="D37" s="39"/>
      <c r="E37" s="25"/>
      <c r="F37" s="37"/>
      <c r="G37" s="39"/>
      <c r="H37" s="25"/>
      <c r="I37" s="37"/>
      <c r="J37" s="39"/>
      <c r="K37" s="25"/>
      <c r="L37" s="37"/>
      <c r="M37" s="38"/>
      <c r="N37" s="39"/>
    </row>
    <row r="38" spans="2:17" ht="21" x14ac:dyDescent="0.35">
      <c r="B38" s="40">
        <f>$V$11/2*1</f>
        <v>3.2530239999999999</v>
      </c>
      <c r="C38" s="38"/>
      <c r="D38" s="40">
        <f>$V$11/2*1</f>
        <v>3.2530239999999999</v>
      </c>
      <c r="E38" s="25"/>
      <c r="F38" s="40">
        <f>$V$11/3*2</f>
        <v>4.3373653333333335</v>
      </c>
      <c r="G38" s="40">
        <f>$V$11/3*1</f>
        <v>2.1686826666666668</v>
      </c>
      <c r="H38" s="25"/>
      <c r="I38" s="40">
        <f>$V$11/4*3</f>
        <v>4.8795359999999999</v>
      </c>
      <c r="J38" s="40">
        <f>$V$11/4</f>
        <v>1.626512</v>
      </c>
      <c r="K38" s="25"/>
      <c r="L38" s="40">
        <f>$V$11/5*4</f>
        <v>5.2048383999999999</v>
      </c>
      <c r="M38" s="38"/>
      <c r="N38" s="40">
        <f>$V$11/5*1</f>
        <v>1.3012096</v>
      </c>
      <c r="Q38" s="15"/>
    </row>
    <row r="40" spans="2:17" x14ac:dyDescent="0.25">
      <c r="B40" s="29" t="s">
        <v>22</v>
      </c>
    </row>
    <row r="41" spans="2:17" ht="26.25" x14ac:dyDescent="0.4">
      <c r="B41" s="44" t="s">
        <v>25</v>
      </c>
    </row>
    <row r="42" spans="2:17" x14ac:dyDescent="0.25">
      <c r="B42" s="44"/>
    </row>
  </sheetData>
  <mergeCells count="13">
    <mergeCell ref="B33:D33"/>
    <mergeCell ref="F33:G33"/>
    <mergeCell ref="I33:J33"/>
    <mergeCell ref="L33:N33"/>
    <mergeCell ref="B2:S4"/>
    <mergeCell ref="B31:D31"/>
    <mergeCell ref="F31:G31"/>
    <mergeCell ref="I31:J31"/>
    <mergeCell ref="L31:N31"/>
    <mergeCell ref="B32:D32"/>
    <mergeCell ref="F32:G32"/>
    <mergeCell ref="I32:J32"/>
    <mergeCell ref="L32:N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FCEED-5036-4C6D-89EB-BE5D3743404E}">
  <dimension ref="B1:V41"/>
  <sheetViews>
    <sheetView tabSelected="1" topLeftCell="A11" zoomScaleNormal="100" workbookViewId="0">
      <selection activeCell="B31" sqref="B31:D31"/>
    </sheetView>
  </sheetViews>
  <sheetFormatPr defaultRowHeight="15" x14ac:dyDescent="0.25"/>
  <cols>
    <col min="1" max="1" width="6.28515625" style="4" customWidth="1"/>
    <col min="2" max="2" width="11.28515625" style="4" customWidth="1"/>
    <col min="3" max="3" width="2.5703125" style="4" customWidth="1"/>
    <col min="4" max="4" width="11.28515625" style="4" customWidth="1"/>
    <col min="5" max="5" width="2" style="4" customWidth="1"/>
    <col min="6" max="6" width="11.28515625" style="4" customWidth="1"/>
    <col min="7" max="7" width="11.85546875" style="4" customWidth="1"/>
    <col min="8" max="8" width="2.140625" style="4" customWidth="1"/>
    <col min="9" max="9" width="12.28515625" style="4" customWidth="1"/>
    <col min="10" max="10" width="12.140625" style="4" customWidth="1"/>
    <col min="11" max="11" width="3.140625" style="4" customWidth="1"/>
    <col min="12" max="12" width="11.5703125" style="4" customWidth="1"/>
    <col min="13" max="13" width="2.140625" style="4" customWidth="1"/>
    <col min="14" max="14" width="11.5703125" style="4" customWidth="1"/>
    <col min="15" max="15" width="2.28515625" style="4" customWidth="1"/>
    <col min="16" max="16" width="11.5703125" style="4" customWidth="1"/>
    <col min="17" max="17" width="3" style="4" customWidth="1"/>
    <col min="18" max="18" width="11.5703125" style="4" customWidth="1"/>
    <col min="19" max="19" width="8.5703125" style="4" customWidth="1"/>
    <col min="20" max="20" width="3.28515625" style="4" customWidth="1"/>
    <col min="21" max="21" width="8.5703125" style="4" customWidth="1"/>
    <col min="22" max="22" width="4.7109375" style="4" customWidth="1"/>
    <col min="23" max="23" width="11.42578125" style="4" customWidth="1"/>
    <col min="24" max="24" width="12.5703125" style="4" customWidth="1"/>
    <col min="25" max="25" width="2.7109375" style="4" customWidth="1"/>
    <col min="26" max="26" width="11.42578125" style="4" customWidth="1"/>
    <col min="27" max="27" width="12.5703125" style="4" customWidth="1"/>
    <col min="28" max="28" width="2.7109375" style="4" customWidth="1"/>
    <col min="29" max="29" width="11.42578125" style="4" customWidth="1"/>
    <col min="30" max="30" width="12.5703125" style="4" customWidth="1"/>
    <col min="31" max="31" width="2.7109375" style="4" customWidth="1"/>
    <col min="32" max="32" width="11.42578125" style="4" customWidth="1"/>
    <col min="33" max="33" width="12.5703125" style="4" customWidth="1"/>
    <col min="34" max="16384" width="9.140625" style="4"/>
  </cols>
  <sheetData>
    <row r="1" spans="2:22" ht="46.5" x14ac:dyDescent="0.7">
      <c r="B1" s="26" t="s">
        <v>26</v>
      </c>
    </row>
    <row r="2" spans="2:22" x14ac:dyDescent="0.25">
      <c r="B2" s="49" t="s">
        <v>28</v>
      </c>
      <c r="C2" s="49"/>
      <c r="D2" s="49"/>
      <c r="E2" s="49"/>
      <c r="F2" s="49"/>
      <c r="G2" s="49"/>
      <c r="H2" s="49"/>
      <c r="I2" s="49"/>
      <c r="J2" s="49"/>
      <c r="K2" s="49"/>
      <c r="L2" s="49"/>
      <c r="M2" s="49"/>
      <c r="N2" s="49"/>
      <c r="O2" s="49"/>
      <c r="P2" s="49"/>
      <c r="Q2" s="49"/>
      <c r="R2" s="49"/>
      <c r="S2" s="49"/>
      <c r="T2" s="42"/>
      <c r="U2" s="43"/>
      <c r="V2" s="43"/>
    </row>
    <row r="3" spans="2:22" x14ac:dyDescent="0.25">
      <c r="B3" s="49"/>
      <c r="C3" s="49"/>
      <c r="D3" s="49"/>
      <c r="E3" s="49"/>
      <c r="F3" s="49"/>
      <c r="G3" s="49"/>
      <c r="H3" s="49"/>
      <c r="I3" s="49"/>
      <c r="J3" s="49"/>
      <c r="K3" s="49"/>
      <c r="L3" s="49"/>
      <c r="M3" s="49"/>
      <c r="N3" s="49"/>
      <c r="O3" s="49"/>
      <c r="P3" s="49"/>
      <c r="Q3" s="49"/>
      <c r="R3" s="49"/>
      <c r="S3" s="49"/>
      <c r="T3" s="42"/>
      <c r="U3" s="43"/>
      <c r="V3" s="43"/>
    </row>
    <row r="4" spans="2:22" x14ac:dyDescent="0.25">
      <c r="B4" s="49"/>
      <c r="C4" s="49"/>
      <c r="D4" s="49"/>
      <c r="E4" s="49"/>
      <c r="F4" s="49"/>
      <c r="G4" s="49"/>
      <c r="H4" s="49"/>
      <c r="I4" s="49"/>
      <c r="J4" s="49"/>
      <c r="K4" s="49"/>
      <c r="L4" s="49"/>
      <c r="M4" s="49"/>
      <c r="N4" s="49"/>
      <c r="O4" s="49"/>
      <c r="P4" s="49"/>
      <c r="Q4" s="49"/>
      <c r="R4" s="49"/>
      <c r="S4" s="49"/>
      <c r="T4" s="42"/>
      <c r="U4" s="43"/>
      <c r="V4" s="43"/>
    </row>
    <row r="5" spans="2:22" ht="30.75" customHeight="1" x14ac:dyDescent="0.25">
      <c r="B5" s="1"/>
      <c r="C5" s="1"/>
      <c r="D5" s="1"/>
      <c r="E5" s="1"/>
      <c r="F5" s="1"/>
      <c r="G5" s="1"/>
      <c r="H5" s="1"/>
      <c r="I5" s="2"/>
      <c r="J5" s="2"/>
      <c r="K5" s="2"/>
      <c r="L5" s="2"/>
      <c r="M5" s="2"/>
      <c r="N5" s="2"/>
      <c r="O5" s="2"/>
      <c r="P5" s="2"/>
      <c r="Q5" s="2"/>
      <c r="R5" s="2"/>
      <c r="S5" s="2"/>
      <c r="T5" s="2"/>
      <c r="U5" s="3"/>
      <c r="V5" s="3"/>
    </row>
    <row r="6" spans="2:22" ht="24" x14ac:dyDescent="0.25">
      <c r="B6" s="23" t="s">
        <v>29</v>
      </c>
      <c r="C6" s="23"/>
      <c r="D6" s="23"/>
      <c r="E6" s="23"/>
      <c r="F6" s="23"/>
      <c r="G6" s="5"/>
      <c r="H6" s="5"/>
      <c r="I6" s="6"/>
      <c r="J6" s="6"/>
      <c r="K6" s="6"/>
      <c r="L6" s="24" t="s">
        <v>30</v>
      </c>
      <c r="M6" s="24"/>
      <c r="N6" s="24"/>
      <c r="O6" s="24"/>
      <c r="P6" s="24"/>
      <c r="Q6" s="5"/>
      <c r="R6" s="6"/>
      <c r="S6" s="6"/>
      <c r="T6" s="6"/>
      <c r="U6" s="7"/>
      <c r="V6" s="7"/>
    </row>
    <row r="7" spans="2:22" ht="15" customHeight="1" x14ac:dyDescent="0.25">
      <c r="B7" s="23"/>
      <c r="C7" s="23"/>
      <c r="D7" s="23"/>
      <c r="E7" s="23"/>
      <c r="F7" s="23"/>
      <c r="G7" s="5"/>
      <c r="H7" s="5"/>
      <c r="I7" s="6"/>
      <c r="J7" s="6"/>
      <c r="K7" s="6"/>
      <c r="L7" s="23"/>
      <c r="M7" s="23"/>
      <c r="N7" s="23"/>
      <c r="O7" s="23"/>
      <c r="P7" s="23"/>
      <c r="Q7" s="5"/>
      <c r="R7" s="6"/>
      <c r="S7" s="6"/>
      <c r="T7" s="6"/>
      <c r="U7" s="7"/>
      <c r="V7" s="7"/>
    </row>
    <row r="8" spans="2:22" x14ac:dyDescent="0.25">
      <c r="B8" s="34" t="s">
        <v>31</v>
      </c>
      <c r="C8" s="16"/>
      <c r="D8" s="35" t="s">
        <v>32</v>
      </c>
      <c r="E8" s="16"/>
      <c r="F8" s="36" t="s">
        <v>33</v>
      </c>
      <c r="G8" s="16" t="s">
        <v>34</v>
      </c>
      <c r="H8" s="16"/>
      <c r="I8" s="30" t="s">
        <v>35</v>
      </c>
      <c r="J8" s="17"/>
      <c r="K8" s="17"/>
      <c r="L8" s="34" t="s">
        <v>31</v>
      </c>
      <c r="M8" s="16"/>
      <c r="N8" s="35" t="s">
        <v>32</v>
      </c>
      <c r="O8" s="16"/>
      <c r="P8" s="36" t="s">
        <v>33</v>
      </c>
      <c r="R8" s="32" t="s">
        <v>36</v>
      </c>
      <c r="S8" s="17"/>
      <c r="U8" s="30"/>
      <c r="V8" s="30" t="s">
        <v>35</v>
      </c>
    </row>
    <row r="9" spans="2:22" x14ac:dyDescent="0.25">
      <c r="B9" s="5" t="s">
        <v>9</v>
      </c>
      <c r="C9" s="5"/>
      <c r="D9" s="5" t="s">
        <v>9</v>
      </c>
      <c r="E9" s="5"/>
      <c r="F9" s="5" t="s">
        <v>15</v>
      </c>
      <c r="G9" s="5" t="s">
        <v>10</v>
      </c>
      <c r="H9" s="5"/>
      <c r="I9" s="31" t="s">
        <v>11</v>
      </c>
      <c r="J9" s="6"/>
      <c r="K9" s="6"/>
      <c r="L9" s="5" t="s">
        <v>9</v>
      </c>
      <c r="M9" s="5"/>
      <c r="N9" s="5" t="s">
        <v>9</v>
      </c>
      <c r="O9" s="5"/>
      <c r="P9" s="5" t="s">
        <v>15</v>
      </c>
      <c r="R9" s="33" t="s">
        <v>10</v>
      </c>
      <c r="S9" s="6"/>
      <c r="U9" s="6"/>
      <c r="V9" s="8" t="s">
        <v>10</v>
      </c>
    </row>
    <row r="10" spans="2:22" ht="9" customHeight="1" thickBot="1" x14ac:dyDescent="0.3">
      <c r="B10" s="5"/>
      <c r="C10" s="5"/>
      <c r="D10" s="5"/>
      <c r="E10" s="5"/>
      <c r="F10" s="5"/>
      <c r="G10" s="5"/>
      <c r="H10" s="5"/>
      <c r="I10" s="31"/>
      <c r="J10" s="6"/>
      <c r="K10" s="6"/>
      <c r="L10" s="5"/>
      <c r="M10" s="5"/>
      <c r="N10" s="5"/>
      <c r="O10" s="5"/>
      <c r="P10" s="5"/>
      <c r="Q10" s="5"/>
      <c r="R10" s="31"/>
      <c r="S10" s="6"/>
      <c r="U10" s="6"/>
      <c r="V10" s="8"/>
    </row>
    <row r="11" spans="2:22" s="15" customFormat="1" ht="39" customHeight="1" thickBot="1" x14ac:dyDescent="0.35">
      <c r="B11" s="41">
        <v>8</v>
      </c>
      <c r="C11" s="11"/>
      <c r="D11" s="41">
        <v>22</v>
      </c>
      <c r="E11" s="11"/>
      <c r="F11" s="41">
        <v>24</v>
      </c>
      <c r="G11" s="14">
        <f>($B$11*$D$11*$F$11)/1000</f>
        <v>4.2240000000000002</v>
      </c>
      <c r="H11" s="11"/>
      <c r="I11" s="13">
        <f>$G$11*1.777</f>
        <v>7.5060479999999998</v>
      </c>
      <c r="J11" s="12"/>
      <c r="K11" s="12"/>
      <c r="L11" s="41">
        <v>10</v>
      </c>
      <c r="M11" s="11"/>
      <c r="N11" s="41">
        <v>10</v>
      </c>
      <c r="O11" s="11"/>
      <c r="P11" s="41">
        <v>10</v>
      </c>
      <c r="Q11" s="11"/>
      <c r="R11" s="13">
        <f>($L$11*$N$11*$P$11)/1000</f>
        <v>1</v>
      </c>
      <c r="S11" s="12"/>
      <c r="U11" s="12"/>
      <c r="V11" s="13">
        <f>$I$11-$R$11</f>
        <v>6.5060479999999998</v>
      </c>
    </row>
    <row r="16" spans="2:22" x14ac:dyDescent="0.25">
      <c r="L16" s="6"/>
      <c r="M16" s="6"/>
      <c r="N16" s="6"/>
      <c r="O16" s="6"/>
      <c r="P16" s="6"/>
      <c r="Q16" s="6"/>
      <c r="R16" s="6"/>
    </row>
    <row r="17" spans="2:18" x14ac:dyDescent="0.25">
      <c r="L17" s="6"/>
      <c r="M17" s="6"/>
      <c r="N17" s="6"/>
      <c r="O17" s="6"/>
      <c r="P17" s="6"/>
      <c r="Q17" s="6"/>
      <c r="R17" s="6"/>
    </row>
    <row r="18" spans="2:18" x14ac:dyDescent="0.25">
      <c r="L18" s="17"/>
      <c r="M18" s="17"/>
      <c r="N18" s="17"/>
      <c r="O18" s="17"/>
      <c r="P18" s="17"/>
      <c r="Q18" s="17"/>
      <c r="R18" s="17"/>
    </row>
    <row r="19" spans="2:18" x14ac:dyDescent="0.25">
      <c r="L19" s="6"/>
      <c r="M19" s="6"/>
      <c r="N19" s="6"/>
      <c r="O19" s="6"/>
      <c r="P19" s="6"/>
      <c r="Q19" s="6"/>
      <c r="R19" s="6"/>
    </row>
    <row r="20" spans="2:18" x14ac:dyDescent="0.25">
      <c r="L20" s="6"/>
      <c r="M20" s="6"/>
      <c r="N20" s="6"/>
      <c r="O20" s="6"/>
      <c r="P20" s="6"/>
      <c r="Q20" s="6"/>
      <c r="R20" s="6"/>
    </row>
    <row r="21" spans="2:18" ht="39" customHeight="1" x14ac:dyDescent="0.25">
      <c r="L21" s="12"/>
      <c r="M21" s="12"/>
      <c r="N21" s="12"/>
      <c r="O21" s="12"/>
      <c r="P21" s="12"/>
      <c r="Q21" s="12"/>
      <c r="R21" s="12"/>
    </row>
    <row r="28" spans="2:18" x14ac:dyDescent="0.25">
      <c r="L28"/>
    </row>
    <row r="29" spans="2:18" ht="24" x14ac:dyDescent="0.25">
      <c r="B29" s="23" t="s">
        <v>37</v>
      </c>
    </row>
    <row r="30" spans="2:18" ht="24" x14ac:dyDescent="0.25">
      <c r="B30" s="23"/>
    </row>
    <row r="31" spans="2:18" x14ac:dyDescent="0.25">
      <c r="B31" s="50" t="s">
        <v>38</v>
      </c>
      <c r="C31" s="50"/>
      <c r="D31" s="50"/>
      <c r="F31" s="50" t="s">
        <v>38</v>
      </c>
      <c r="G31" s="50"/>
      <c r="I31" s="50" t="s">
        <v>38</v>
      </c>
      <c r="J31" s="50"/>
      <c r="L31" s="50" t="s">
        <v>38</v>
      </c>
      <c r="M31" s="50"/>
      <c r="N31" s="50"/>
      <c r="Q31" s="9"/>
    </row>
    <row r="32" spans="2:18" x14ac:dyDescent="0.25">
      <c r="B32" s="50" t="s">
        <v>39</v>
      </c>
      <c r="C32" s="50"/>
      <c r="D32" s="50"/>
      <c r="F32" s="50" t="s">
        <v>39</v>
      </c>
      <c r="G32" s="50"/>
      <c r="I32" s="50" t="s">
        <v>39</v>
      </c>
      <c r="J32" s="50"/>
      <c r="L32" s="50" t="s">
        <v>39</v>
      </c>
      <c r="M32" s="50"/>
      <c r="N32" s="50"/>
      <c r="Q32" s="9"/>
    </row>
    <row r="33" spans="2:17" x14ac:dyDescent="0.25">
      <c r="B33" s="48" t="s">
        <v>2</v>
      </c>
      <c r="C33" s="48"/>
      <c r="D33" s="48"/>
      <c r="E33" s="28"/>
      <c r="F33" s="48" t="s">
        <v>3</v>
      </c>
      <c r="G33" s="48"/>
      <c r="H33" s="28"/>
      <c r="I33" s="48" t="s">
        <v>4</v>
      </c>
      <c r="J33" s="48"/>
      <c r="L33" s="48" t="s">
        <v>8</v>
      </c>
      <c r="M33" s="48"/>
      <c r="N33" s="48"/>
      <c r="Q33" s="10"/>
    </row>
    <row r="34" spans="2:17" ht="64.5" customHeight="1" x14ac:dyDescent="0.25">
      <c r="B34" s="19" t="s">
        <v>40</v>
      </c>
      <c r="C34" s="27"/>
      <c r="D34" s="20" t="s">
        <v>7</v>
      </c>
      <c r="F34" s="19" t="s">
        <v>40</v>
      </c>
      <c r="G34" s="20" t="s">
        <v>7</v>
      </c>
      <c r="I34" s="19" t="s">
        <v>40</v>
      </c>
      <c r="J34" s="20" t="s">
        <v>7</v>
      </c>
      <c r="L34" s="19" t="s">
        <v>40</v>
      </c>
      <c r="M34" s="27"/>
      <c r="N34" s="20" t="s">
        <v>7</v>
      </c>
    </row>
    <row r="35" spans="2:17" x14ac:dyDescent="0.25">
      <c r="B35" s="21" t="s">
        <v>12</v>
      </c>
      <c r="C35" s="27"/>
      <c r="D35" s="22" t="s">
        <v>11</v>
      </c>
      <c r="F35" s="21" t="s">
        <v>12</v>
      </c>
      <c r="G35" s="22" t="s">
        <v>11</v>
      </c>
      <c r="I35" s="21" t="s">
        <v>12</v>
      </c>
      <c r="J35" s="22" t="s">
        <v>11</v>
      </c>
      <c r="L35" s="21" t="s">
        <v>12</v>
      </c>
      <c r="M35" s="27"/>
      <c r="N35" s="22" t="s">
        <v>11</v>
      </c>
    </row>
    <row r="36" spans="2:17" ht="21" x14ac:dyDescent="0.35">
      <c r="B36" s="37"/>
      <c r="C36" s="38"/>
      <c r="D36" s="39"/>
      <c r="E36" s="25"/>
      <c r="F36" s="37"/>
      <c r="G36" s="39"/>
      <c r="H36" s="25"/>
      <c r="I36" s="37"/>
      <c r="J36" s="39"/>
      <c r="K36" s="25"/>
      <c r="L36" s="37"/>
      <c r="M36" s="38"/>
      <c r="N36" s="39"/>
    </row>
    <row r="37" spans="2:17" ht="21" x14ac:dyDescent="0.35">
      <c r="B37" s="40">
        <f>$V$11/2*1</f>
        <v>3.2530239999999999</v>
      </c>
      <c r="C37" s="38"/>
      <c r="D37" s="40">
        <f>$V$11/2*1</f>
        <v>3.2530239999999999</v>
      </c>
      <c r="E37" s="25"/>
      <c r="F37" s="40">
        <f>$V$11/3*2</f>
        <v>4.3373653333333335</v>
      </c>
      <c r="G37" s="40">
        <f>$V$11/3*1</f>
        <v>2.1686826666666668</v>
      </c>
      <c r="H37" s="25"/>
      <c r="I37" s="40">
        <f>$V$11/4*3</f>
        <v>4.8795359999999999</v>
      </c>
      <c r="J37" s="40">
        <f>$V$11/4</f>
        <v>1.626512</v>
      </c>
      <c r="K37" s="25"/>
      <c r="L37" s="40">
        <f>$V$11/5*4</f>
        <v>5.2048383999999999</v>
      </c>
      <c r="M37" s="38"/>
      <c r="N37" s="40">
        <f>$V$11/5*1</f>
        <v>1.3012096</v>
      </c>
      <c r="Q37" s="15"/>
    </row>
    <row r="39" spans="2:17" x14ac:dyDescent="0.25">
      <c r="B39" s="29" t="s">
        <v>41</v>
      </c>
    </row>
    <row r="40" spans="2:17" ht="26.25" x14ac:dyDescent="0.4">
      <c r="B40" s="44" t="s">
        <v>42</v>
      </c>
    </row>
    <row r="41" spans="2:17" x14ac:dyDescent="0.25">
      <c r="B41" s="44"/>
    </row>
  </sheetData>
  <mergeCells count="13">
    <mergeCell ref="B32:D32"/>
    <mergeCell ref="F32:G32"/>
    <mergeCell ref="I32:J32"/>
    <mergeCell ref="L32:N32"/>
    <mergeCell ref="B33:D33"/>
    <mergeCell ref="F33:G33"/>
    <mergeCell ref="I33:J33"/>
    <mergeCell ref="L33:N33"/>
    <mergeCell ref="B2:S4"/>
    <mergeCell ref="B31:D31"/>
    <mergeCell ref="F31:G31"/>
    <mergeCell ref="I31:J31"/>
    <mergeCell ref="L31:N3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B722B-9BA7-4953-9A0D-858D76208BF2}">
  <dimension ref="B1:V41"/>
  <sheetViews>
    <sheetView zoomScaleNormal="100" workbookViewId="0">
      <selection activeCell="Z21" sqref="Z21"/>
    </sheetView>
  </sheetViews>
  <sheetFormatPr defaultRowHeight="15" x14ac:dyDescent="0.25"/>
  <cols>
    <col min="1" max="1" width="6.28515625" style="4" customWidth="1"/>
    <col min="2" max="2" width="11.28515625" style="4" customWidth="1"/>
    <col min="3" max="3" width="2.5703125" style="4" customWidth="1"/>
    <col min="4" max="4" width="11.28515625" style="4" customWidth="1"/>
    <col min="5" max="5" width="2" style="4" customWidth="1"/>
    <col min="6" max="6" width="11.28515625" style="4" customWidth="1"/>
    <col min="7" max="7" width="11.85546875" style="4" customWidth="1"/>
    <col min="8" max="8" width="2.140625" style="4" customWidth="1"/>
    <col min="9" max="9" width="12.28515625" style="4" customWidth="1"/>
    <col min="10" max="10" width="12.140625" style="4" customWidth="1"/>
    <col min="11" max="11" width="3.140625" style="4" customWidth="1"/>
    <col min="12" max="12" width="11.5703125" style="4" customWidth="1"/>
    <col min="13" max="13" width="2.140625" style="4" customWidth="1"/>
    <col min="14" max="14" width="11.5703125" style="4" customWidth="1"/>
    <col min="15" max="15" width="2.28515625" style="4" customWidth="1"/>
    <col min="16" max="16" width="11.5703125" style="4" customWidth="1"/>
    <col min="17" max="17" width="3" style="4" customWidth="1"/>
    <col min="18" max="18" width="11.5703125" style="4" customWidth="1"/>
    <col min="19" max="19" width="8.5703125" style="4" customWidth="1"/>
    <col min="20" max="20" width="3.28515625" style="4" customWidth="1"/>
    <col min="21" max="21" width="8.5703125" style="4" customWidth="1"/>
    <col min="22" max="22" width="4.7109375" style="4" customWidth="1"/>
    <col min="23" max="23" width="11.42578125" style="4" customWidth="1"/>
    <col min="24" max="24" width="12.5703125" style="4" customWidth="1"/>
    <col min="25" max="25" width="2.7109375" style="4" customWidth="1"/>
    <col min="26" max="26" width="11.42578125" style="4" customWidth="1"/>
    <col min="27" max="27" width="12.5703125" style="4" customWidth="1"/>
    <col min="28" max="28" width="2.7109375" style="4" customWidth="1"/>
    <col min="29" max="29" width="11.42578125" style="4" customWidth="1"/>
    <col min="30" max="30" width="12.5703125" style="4" customWidth="1"/>
    <col min="31" max="31" width="2.7109375" style="4" customWidth="1"/>
    <col min="32" max="32" width="11.42578125" style="4" customWidth="1"/>
    <col min="33" max="33" width="12.5703125" style="4" customWidth="1"/>
    <col min="34" max="16384" width="9.140625" style="4"/>
  </cols>
  <sheetData>
    <row r="1" spans="2:22" ht="46.5" x14ac:dyDescent="0.7">
      <c r="B1" s="26" t="s">
        <v>26</v>
      </c>
    </row>
    <row r="2" spans="2:22" x14ac:dyDescent="0.25">
      <c r="B2" s="49" t="s">
        <v>43</v>
      </c>
      <c r="C2" s="49"/>
      <c r="D2" s="49"/>
      <c r="E2" s="49"/>
      <c r="F2" s="49"/>
      <c r="G2" s="49"/>
      <c r="H2" s="49"/>
      <c r="I2" s="49"/>
      <c r="J2" s="49"/>
      <c r="K2" s="49"/>
      <c r="L2" s="49"/>
      <c r="M2" s="49"/>
      <c r="N2" s="49"/>
      <c r="O2" s="49"/>
      <c r="P2" s="49"/>
      <c r="Q2" s="49"/>
      <c r="R2" s="49"/>
      <c r="S2" s="49"/>
      <c r="T2" s="42"/>
      <c r="U2" s="43"/>
      <c r="V2" s="43"/>
    </row>
    <row r="3" spans="2:22" x14ac:dyDescent="0.25">
      <c r="B3" s="49"/>
      <c r="C3" s="49"/>
      <c r="D3" s="49"/>
      <c r="E3" s="49"/>
      <c r="F3" s="49"/>
      <c r="G3" s="49"/>
      <c r="H3" s="49"/>
      <c r="I3" s="49"/>
      <c r="J3" s="49"/>
      <c r="K3" s="49"/>
      <c r="L3" s="49"/>
      <c r="M3" s="49"/>
      <c r="N3" s="49"/>
      <c r="O3" s="49"/>
      <c r="P3" s="49"/>
      <c r="Q3" s="49"/>
      <c r="R3" s="49"/>
      <c r="S3" s="49"/>
      <c r="T3" s="42"/>
      <c r="U3" s="43"/>
      <c r="V3" s="43"/>
    </row>
    <row r="4" spans="2:22" x14ac:dyDescent="0.25">
      <c r="B4" s="49"/>
      <c r="C4" s="49"/>
      <c r="D4" s="49"/>
      <c r="E4" s="49"/>
      <c r="F4" s="49"/>
      <c r="G4" s="49"/>
      <c r="H4" s="49"/>
      <c r="I4" s="49"/>
      <c r="J4" s="49"/>
      <c r="K4" s="49"/>
      <c r="L4" s="49"/>
      <c r="M4" s="49"/>
      <c r="N4" s="49"/>
      <c r="O4" s="49"/>
      <c r="P4" s="49"/>
      <c r="Q4" s="49"/>
      <c r="R4" s="49"/>
      <c r="S4" s="49"/>
      <c r="T4" s="42"/>
      <c r="U4" s="43"/>
      <c r="V4" s="43"/>
    </row>
    <row r="5" spans="2:22" ht="30.75" customHeight="1" x14ac:dyDescent="0.25">
      <c r="B5" s="1"/>
      <c r="C5" s="1"/>
      <c r="D5" s="1"/>
      <c r="E5" s="1"/>
      <c r="F5" s="1"/>
      <c r="G5" s="1"/>
      <c r="H5" s="1"/>
      <c r="I5" s="2"/>
      <c r="J5" s="2"/>
      <c r="K5" s="2"/>
      <c r="L5" s="2"/>
      <c r="M5" s="2"/>
      <c r="N5" s="2"/>
      <c r="O5" s="2"/>
      <c r="P5" s="2"/>
      <c r="Q5" s="2"/>
      <c r="R5" s="2"/>
      <c r="S5" s="2"/>
      <c r="T5" s="2"/>
      <c r="U5" s="3"/>
      <c r="V5" s="3"/>
    </row>
    <row r="6" spans="2:22" ht="24" x14ac:dyDescent="0.25">
      <c r="B6" s="23" t="s">
        <v>44</v>
      </c>
      <c r="C6" s="23"/>
      <c r="D6" s="23"/>
      <c r="E6" s="23"/>
      <c r="F6" s="23"/>
      <c r="G6" s="5"/>
      <c r="H6" s="5"/>
      <c r="I6" s="6"/>
      <c r="J6" s="6"/>
      <c r="K6" s="6"/>
      <c r="L6" s="24" t="s">
        <v>45</v>
      </c>
      <c r="M6" s="24"/>
      <c r="N6" s="24"/>
      <c r="O6" s="24"/>
      <c r="P6" s="24"/>
      <c r="Q6" s="5"/>
      <c r="R6" s="6"/>
      <c r="S6" s="6"/>
      <c r="T6" s="6"/>
      <c r="U6" s="7"/>
      <c r="V6" s="7"/>
    </row>
    <row r="7" spans="2:22" ht="15" customHeight="1" x14ac:dyDescent="0.25">
      <c r="B7" s="23"/>
      <c r="C7" s="23"/>
      <c r="D7" s="23"/>
      <c r="E7" s="23"/>
      <c r="F7" s="23"/>
      <c r="G7" s="5"/>
      <c r="H7" s="5"/>
      <c r="I7" s="6"/>
      <c r="J7" s="6"/>
      <c r="K7" s="6"/>
      <c r="L7" s="23"/>
      <c r="M7" s="23"/>
      <c r="N7" s="23"/>
      <c r="O7" s="23"/>
      <c r="P7" s="23"/>
      <c r="Q7" s="5"/>
      <c r="R7" s="6"/>
      <c r="S7" s="6"/>
      <c r="T7" s="6"/>
      <c r="U7" s="7"/>
      <c r="V7" s="7"/>
    </row>
    <row r="8" spans="2:22" ht="30" x14ac:dyDescent="0.25">
      <c r="B8" s="34" t="s">
        <v>46</v>
      </c>
      <c r="C8" s="16"/>
      <c r="D8" s="35" t="s">
        <v>47</v>
      </c>
      <c r="E8" s="16"/>
      <c r="F8" s="36" t="s">
        <v>48</v>
      </c>
      <c r="G8" s="46" t="s">
        <v>49</v>
      </c>
      <c r="H8" s="16"/>
      <c r="I8" s="30" t="s">
        <v>50</v>
      </c>
      <c r="J8" s="17"/>
      <c r="K8" s="17"/>
      <c r="L8" s="34" t="s">
        <v>46</v>
      </c>
      <c r="M8" s="16"/>
      <c r="N8" s="35" t="s">
        <v>47</v>
      </c>
      <c r="O8" s="16"/>
      <c r="P8" s="36" t="s">
        <v>48</v>
      </c>
      <c r="R8" s="32" t="s">
        <v>51</v>
      </c>
      <c r="S8" s="17"/>
      <c r="U8" s="17"/>
      <c r="V8" s="18" t="s">
        <v>23</v>
      </c>
    </row>
    <row r="9" spans="2:22" x14ac:dyDescent="0.25">
      <c r="B9" s="5" t="s">
        <v>9</v>
      </c>
      <c r="C9" s="5"/>
      <c r="D9" s="5" t="s">
        <v>9</v>
      </c>
      <c r="E9" s="5"/>
      <c r="F9" s="5" t="s">
        <v>15</v>
      </c>
      <c r="G9" s="5" t="s">
        <v>10</v>
      </c>
      <c r="H9" s="5"/>
      <c r="I9" s="31" t="s">
        <v>11</v>
      </c>
      <c r="J9" s="6"/>
      <c r="K9" s="6"/>
      <c r="L9" s="5" t="s">
        <v>9</v>
      </c>
      <c r="M9" s="5"/>
      <c r="N9" s="5" t="s">
        <v>9</v>
      </c>
      <c r="O9" s="5"/>
      <c r="P9" s="5" t="s">
        <v>15</v>
      </c>
      <c r="R9" s="33" t="s">
        <v>10</v>
      </c>
      <c r="S9" s="6"/>
      <c r="U9" s="6"/>
      <c r="V9" s="8" t="s">
        <v>10</v>
      </c>
    </row>
    <row r="10" spans="2:22" ht="9" customHeight="1" thickBot="1" x14ac:dyDescent="0.3">
      <c r="B10" s="5"/>
      <c r="C10" s="5"/>
      <c r="D10" s="5"/>
      <c r="E10" s="5"/>
      <c r="F10" s="5"/>
      <c r="G10" s="5"/>
      <c r="H10" s="5"/>
      <c r="I10" s="31"/>
      <c r="J10" s="6"/>
      <c r="K10" s="6"/>
      <c r="L10" s="5"/>
      <c r="M10" s="5"/>
      <c r="N10" s="5"/>
      <c r="O10" s="5"/>
      <c r="P10" s="5"/>
      <c r="Q10" s="5"/>
      <c r="R10" s="31"/>
      <c r="S10" s="6"/>
      <c r="U10" s="6"/>
      <c r="V10" s="8"/>
    </row>
    <row r="11" spans="2:22" s="15" customFormat="1" ht="39" customHeight="1" thickBot="1" x14ac:dyDescent="0.35">
      <c r="B11" s="41">
        <v>8</v>
      </c>
      <c r="C11" s="11"/>
      <c r="D11" s="41">
        <v>22</v>
      </c>
      <c r="E11" s="11"/>
      <c r="F11" s="41">
        <v>24</v>
      </c>
      <c r="G11" s="14">
        <f>($B$11*$D$11*$F$11)/1000</f>
        <v>4.2240000000000002</v>
      </c>
      <c r="H11" s="11"/>
      <c r="I11" s="13">
        <f>$G$11*1.777</f>
        <v>7.5060479999999998</v>
      </c>
      <c r="J11" s="12"/>
      <c r="K11" s="12"/>
      <c r="L11" s="41">
        <v>10</v>
      </c>
      <c r="M11" s="11"/>
      <c r="N11" s="41">
        <v>10</v>
      </c>
      <c r="O11" s="11"/>
      <c r="P11" s="41">
        <v>10</v>
      </c>
      <c r="Q11" s="11"/>
      <c r="R11" s="13">
        <f>($L$11*$N$11*$P$11)/1000</f>
        <v>1</v>
      </c>
      <c r="S11" s="12"/>
      <c r="U11" s="12"/>
      <c r="V11" s="13">
        <f>$I$11-$R$11</f>
        <v>6.5060479999999998</v>
      </c>
    </row>
    <row r="16" spans="2:22" x14ac:dyDescent="0.25">
      <c r="L16" s="6"/>
      <c r="M16" s="6"/>
      <c r="N16" s="6"/>
      <c r="O16" s="6"/>
      <c r="P16" s="6"/>
      <c r="Q16" s="6"/>
      <c r="R16" s="6"/>
    </row>
    <row r="17" spans="2:18" x14ac:dyDescent="0.25">
      <c r="L17" s="6"/>
      <c r="M17" s="6"/>
      <c r="N17" s="6"/>
      <c r="O17" s="6"/>
      <c r="P17" s="6"/>
      <c r="Q17" s="6"/>
      <c r="R17" s="6"/>
    </row>
    <row r="18" spans="2:18" x14ac:dyDescent="0.25">
      <c r="L18" s="17"/>
      <c r="M18" s="17"/>
      <c r="N18" s="17"/>
      <c r="O18" s="17"/>
      <c r="P18" s="17"/>
      <c r="Q18" s="17"/>
      <c r="R18" s="17"/>
    </row>
    <row r="19" spans="2:18" x14ac:dyDescent="0.25">
      <c r="L19" s="6"/>
      <c r="M19" s="6"/>
      <c r="N19" s="6"/>
      <c r="O19" s="6"/>
      <c r="P19" s="6"/>
      <c r="Q19" s="6"/>
      <c r="R19" s="6"/>
    </row>
    <row r="20" spans="2:18" x14ac:dyDescent="0.25">
      <c r="L20" s="6"/>
      <c r="M20" s="6"/>
      <c r="N20" s="6"/>
      <c r="O20" s="6"/>
      <c r="P20" s="6"/>
      <c r="Q20" s="6"/>
      <c r="R20" s="6"/>
    </row>
    <row r="21" spans="2:18" ht="39" customHeight="1" x14ac:dyDescent="0.25">
      <c r="L21" s="12"/>
      <c r="M21" s="12"/>
      <c r="N21" s="12"/>
      <c r="O21" s="12"/>
      <c r="P21" s="12"/>
      <c r="Q21" s="12"/>
      <c r="R21" s="12"/>
    </row>
    <row r="28" spans="2:18" x14ac:dyDescent="0.25">
      <c r="L28"/>
    </row>
    <row r="29" spans="2:18" ht="24" x14ac:dyDescent="0.25">
      <c r="B29" s="23" t="s">
        <v>58</v>
      </c>
    </row>
    <row r="30" spans="2:18" ht="24" x14ac:dyDescent="0.25">
      <c r="B30" s="23"/>
    </row>
    <row r="31" spans="2:18" x14ac:dyDescent="0.25">
      <c r="B31" s="50" t="s">
        <v>52</v>
      </c>
      <c r="C31" s="50"/>
      <c r="D31" s="50"/>
      <c r="F31" s="50" t="s">
        <v>52</v>
      </c>
      <c r="G31" s="50"/>
      <c r="I31" s="50" t="s">
        <v>52</v>
      </c>
      <c r="J31" s="50"/>
      <c r="L31" s="50" t="s">
        <v>52</v>
      </c>
      <c r="M31" s="50"/>
      <c r="N31" s="50"/>
      <c r="Q31" s="9"/>
    </row>
    <row r="32" spans="2:18" x14ac:dyDescent="0.25">
      <c r="B32" s="50" t="s">
        <v>53</v>
      </c>
      <c r="C32" s="50"/>
      <c r="D32" s="50"/>
      <c r="F32" s="50" t="s">
        <v>53</v>
      </c>
      <c r="G32" s="50"/>
      <c r="I32" s="50" t="s">
        <v>53</v>
      </c>
      <c r="J32" s="50"/>
      <c r="L32" s="50" t="s">
        <v>53</v>
      </c>
      <c r="M32" s="50"/>
      <c r="N32" s="50"/>
      <c r="Q32" s="9"/>
    </row>
    <row r="33" spans="2:17" x14ac:dyDescent="0.25">
      <c r="B33" s="48" t="s">
        <v>2</v>
      </c>
      <c r="C33" s="48"/>
      <c r="D33" s="48"/>
      <c r="E33" s="28"/>
      <c r="F33" s="48" t="s">
        <v>3</v>
      </c>
      <c r="G33" s="48"/>
      <c r="H33" s="28"/>
      <c r="I33" s="48" t="s">
        <v>4</v>
      </c>
      <c r="J33" s="48"/>
      <c r="L33" s="48" t="s">
        <v>8</v>
      </c>
      <c r="M33" s="48"/>
      <c r="N33" s="48"/>
      <c r="Q33" s="10"/>
    </row>
    <row r="34" spans="2:17" ht="69" customHeight="1" x14ac:dyDescent="0.25">
      <c r="B34" s="19" t="s">
        <v>54</v>
      </c>
      <c r="C34" s="27"/>
      <c r="D34" s="20" t="s">
        <v>55</v>
      </c>
      <c r="F34" s="19" t="s">
        <v>54</v>
      </c>
      <c r="G34" s="20" t="s">
        <v>55</v>
      </c>
      <c r="I34" s="19" t="s">
        <v>54</v>
      </c>
      <c r="J34" s="20" t="s">
        <v>55</v>
      </c>
      <c r="L34" s="19" t="s">
        <v>54</v>
      </c>
      <c r="M34" s="27"/>
      <c r="N34" s="20" t="s">
        <v>55</v>
      </c>
    </row>
    <row r="35" spans="2:17" x14ac:dyDescent="0.25">
      <c r="B35" s="21" t="s">
        <v>12</v>
      </c>
      <c r="C35" s="27"/>
      <c r="D35" s="22" t="s">
        <v>11</v>
      </c>
      <c r="F35" s="21" t="s">
        <v>12</v>
      </c>
      <c r="G35" s="22" t="s">
        <v>11</v>
      </c>
      <c r="I35" s="21" t="s">
        <v>12</v>
      </c>
      <c r="J35" s="22" t="s">
        <v>11</v>
      </c>
      <c r="L35" s="21" t="s">
        <v>12</v>
      </c>
      <c r="M35" s="27"/>
      <c r="N35" s="22" t="s">
        <v>11</v>
      </c>
    </row>
    <row r="36" spans="2:17" ht="21" x14ac:dyDescent="0.35">
      <c r="B36" s="37"/>
      <c r="C36" s="38"/>
      <c r="D36" s="39"/>
      <c r="E36" s="25"/>
      <c r="F36" s="37"/>
      <c r="G36" s="39"/>
      <c r="H36" s="25"/>
      <c r="I36" s="37"/>
      <c r="J36" s="39"/>
      <c r="K36" s="25"/>
      <c r="L36" s="37"/>
      <c r="M36" s="38"/>
      <c r="N36" s="39"/>
    </row>
    <row r="37" spans="2:17" ht="21" x14ac:dyDescent="0.35">
      <c r="B37" s="40">
        <f>$V$11/2*1</f>
        <v>3.2530239999999999</v>
      </c>
      <c r="C37" s="38"/>
      <c r="D37" s="40">
        <f>$V$11/2*1</f>
        <v>3.2530239999999999</v>
      </c>
      <c r="E37" s="25"/>
      <c r="F37" s="40">
        <f>$V$11/3*2</f>
        <v>4.3373653333333335</v>
      </c>
      <c r="G37" s="40">
        <f>$V$11/3*1</f>
        <v>2.1686826666666668</v>
      </c>
      <c r="H37" s="25"/>
      <c r="I37" s="40">
        <f>$V$11/4*3</f>
        <v>4.8795359999999999</v>
      </c>
      <c r="J37" s="40">
        <f>$V$11/4</f>
        <v>1.626512</v>
      </c>
      <c r="K37" s="25"/>
      <c r="L37" s="40">
        <f>$V$11/5*4</f>
        <v>5.2048383999999999</v>
      </c>
      <c r="M37" s="38"/>
      <c r="N37" s="40">
        <f>$V$11/5*1</f>
        <v>1.3012096</v>
      </c>
      <c r="Q37" s="15"/>
    </row>
    <row r="39" spans="2:17" x14ac:dyDescent="0.25">
      <c r="B39" s="29" t="s">
        <v>56</v>
      </c>
    </row>
    <row r="40" spans="2:17" ht="26.25" x14ac:dyDescent="0.4">
      <c r="B40" s="44" t="s">
        <v>57</v>
      </c>
    </row>
    <row r="41" spans="2:17" x14ac:dyDescent="0.25">
      <c r="B41" s="44"/>
    </row>
  </sheetData>
  <mergeCells count="13">
    <mergeCell ref="B33:D33"/>
    <mergeCell ref="F33:G33"/>
    <mergeCell ref="I33:J33"/>
    <mergeCell ref="L33:N33"/>
    <mergeCell ref="B2:S4"/>
    <mergeCell ref="B31:D31"/>
    <mergeCell ref="F31:G31"/>
    <mergeCell ref="I31:J31"/>
    <mergeCell ref="L31:N31"/>
    <mergeCell ref="B32:D32"/>
    <mergeCell ref="F32:G32"/>
    <mergeCell ref="I32:J32"/>
    <mergeCell ref="L32:N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28A62-3D59-48C7-9588-F62DE1C8E9C4}">
  <dimension ref="B1:V41"/>
  <sheetViews>
    <sheetView zoomScaleNormal="100" workbookViewId="0">
      <selection activeCell="B11" sqref="B11"/>
    </sheetView>
  </sheetViews>
  <sheetFormatPr defaultRowHeight="15" x14ac:dyDescent="0.25"/>
  <cols>
    <col min="1" max="1" width="6.28515625" style="4" customWidth="1"/>
    <col min="2" max="2" width="11.28515625" style="4" customWidth="1"/>
    <col min="3" max="3" width="2.5703125" style="4" customWidth="1"/>
    <col min="4" max="4" width="11.28515625" style="4" customWidth="1"/>
    <col min="5" max="5" width="2" style="4" customWidth="1"/>
    <col min="6" max="6" width="11.28515625" style="4" customWidth="1"/>
    <col min="7" max="7" width="12.7109375" style="4" customWidth="1"/>
    <col min="8" max="8" width="2.140625" style="4" customWidth="1"/>
    <col min="9" max="9" width="12.28515625" style="4" customWidth="1"/>
    <col min="10" max="10" width="12.140625" style="4" customWidth="1"/>
    <col min="11" max="11" width="3.140625" style="4" customWidth="1"/>
    <col min="12" max="12" width="11.5703125" style="4" customWidth="1"/>
    <col min="13" max="13" width="2.140625" style="4" customWidth="1"/>
    <col min="14" max="14" width="11.5703125" style="4" customWidth="1"/>
    <col min="15" max="15" width="2.28515625" style="4" customWidth="1"/>
    <col min="16" max="16" width="11.5703125" style="4" customWidth="1"/>
    <col min="17" max="17" width="3" style="4" customWidth="1"/>
    <col min="18" max="18" width="11.5703125" style="4" customWidth="1"/>
    <col min="19" max="19" width="8.5703125" style="4" customWidth="1"/>
    <col min="20" max="20" width="3.28515625" style="4" customWidth="1"/>
    <col min="21" max="21" width="8.5703125" style="4" customWidth="1"/>
    <col min="22" max="22" width="11" style="4" customWidth="1"/>
    <col min="23" max="23" width="11.42578125" style="4" customWidth="1"/>
    <col min="24" max="24" width="12.5703125" style="4" customWidth="1"/>
    <col min="25" max="25" width="2.7109375" style="4" customWidth="1"/>
    <col min="26" max="26" width="11.42578125" style="4" customWidth="1"/>
    <col min="27" max="27" width="12.5703125" style="4" customWidth="1"/>
    <col min="28" max="28" width="2.7109375" style="4" customWidth="1"/>
    <col min="29" max="29" width="11.42578125" style="4" customWidth="1"/>
    <col min="30" max="30" width="12.5703125" style="4" customWidth="1"/>
    <col min="31" max="31" width="2.7109375" style="4" customWidth="1"/>
    <col min="32" max="32" width="11.42578125" style="4" customWidth="1"/>
    <col min="33" max="33" width="12.5703125" style="4" customWidth="1"/>
    <col min="34" max="16384" width="9.140625" style="4"/>
  </cols>
  <sheetData>
    <row r="1" spans="2:22" ht="46.5" x14ac:dyDescent="0.7">
      <c r="B1" s="26" t="s">
        <v>26</v>
      </c>
    </row>
    <row r="2" spans="2:22" x14ac:dyDescent="0.25">
      <c r="B2" s="49" t="s">
        <v>59</v>
      </c>
      <c r="C2" s="49"/>
      <c r="D2" s="49"/>
      <c r="E2" s="49"/>
      <c r="F2" s="49"/>
      <c r="G2" s="49"/>
      <c r="H2" s="49"/>
      <c r="I2" s="49"/>
      <c r="J2" s="49"/>
      <c r="K2" s="49"/>
      <c r="L2" s="49"/>
      <c r="M2" s="49"/>
      <c r="N2" s="49"/>
      <c r="O2" s="49"/>
      <c r="P2" s="49"/>
      <c r="Q2" s="49"/>
      <c r="R2" s="49"/>
      <c r="S2" s="49"/>
      <c r="T2" s="42"/>
      <c r="U2" s="43"/>
      <c r="V2" s="43"/>
    </row>
    <row r="3" spans="2:22" x14ac:dyDescent="0.25">
      <c r="B3" s="49"/>
      <c r="C3" s="49"/>
      <c r="D3" s="49"/>
      <c r="E3" s="49"/>
      <c r="F3" s="49"/>
      <c r="G3" s="49"/>
      <c r="H3" s="49"/>
      <c r="I3" s="49"/>
      <c r="J3" s="49"/>
      <c r="K3" s="49"/>
      <c r="L3" s="49"/>
      <c r="M3" s="49"/>
      <c r="N3" s="49"/>
      <c r="O3" s="49"/>
      <c r="P3" s="49"/>
      <c r="Q3" s="49"/>
      <c r="R3" s="49"/>
      <c r="S3" s="49"/>
      <c r="T3" s="42"/>
      <c r="U3" s="43"/>
      <c r="V3" s="43"/>
    </row>
    <row r="4" spans="2:22" x14ac:dyDescent="0.25">
      <c r="B4" s="49"/>
      <c r="C4" s="49"/>
      <c r="D4" s="49"/>
      <c r="E4" s="49"/>
      <c r="F4" s="49"/>
      <c r="G4" s="49"/>
      <c r="H4" s="49"/>
      <c r="I4" s="49"/>
      <c r="J4" s="49"/>
      <c r="K4" s="49"/>
      <c r="L4" s="49"/>
      <c r="M4" s="49"/>
      <c r="N4" s="49"/>
      <c r="O4" s="49"/>
      <c r="P4" s="49"/>
      <c r="Q4" s="49"/>
      <c r="R4" s="49"/>
      <c r="S4" s="49"/>
      <c r="T4" s="42"/>
      <c r="U4" s="43"/>
      <c r="V4" s="43"/>
    </row>
    <row r="5" spans="2:22" ht="30.75" customHeight="1" x14ac:dyDescent="0.25">
      <c r="B5" s="1"/>
      <c r="C5" s="1"/>
      <c r="D5" s="1"/>
      <c r="E5" s="1"/>
      <c r="F5" s="1"/>
      <c r="G5" s="1"/>
      <c r="H5" s="1"/>
      <c r="I5" s="2"/>
      <c r="J5" s="2"/>
      <c r="K5" s="2"/>
      <c r="L5" s="2"/>
      <c r="M5" s="2"/>
      <c r="N5" s="2"/>
      <c r="O5" s="2"/>
      <c r="P5" s="2"/>
      <c r="Q5" s="2"/>
      <c r="R5" s="2"/>
      <c r="S5" s="2"/>
      <c r="T5" s="2"/>
      <c r="U5" s="3"/>
      <c r="V5" s="3"/>
    </row>
    <row r="6" spans="2:22" ht="24" x14ac:dyDescent="0.25">
      <c r="B6" s="23" t="s">
        <v>60</v>
      </c>
      <c r="C6" s="23"/>
      <c r="D6" s="23"/>
      <c r="E6" s="23"/>
      <c r="F6" s="23"/>
      <c r="G6" s="5"/>
      <c r="H6" s="5"/>
      <c r="I6" s="6"/>
      <c r="J6" s="6"/>
      <c r="K6" s="6"/>
      <c r="L6" s="24" t="s">
        <v>61</v>
      </c>
      <c r="M6" s="24"/>
      <c r="N6" s="24"/>
      <c r="O6" s="24"/>
      <c r="P6" s="24"/>
      <c r="Q6" s="5"/>
      <c r="R6" s="6"/>
      <c r="S6" s="6"/>
      <c r="T6" s="6"/>
      <c r="U6" s="7"/>
      <c r="V6" s="7"/>
    </row>
    <row r="7" spans="2:22" ht="15" customHeight="1" x14ac:dyDescent="0.25">
      <c r="B7" s="23"/>
      <c r="C7" s="23"/>
      <c r="D7" s="23"/>
      <c r="E7" s="23"/>
      <c r="F7" s="23"/>
      <c r="G7" s="5"/>
      <c r="H7" s="5"/>
      <c r="I7" s="6"/>
      <c r="J7" s="6"/>
      <c r="K7" s="6"/>
      <c r="L7" s="23"/>
      <c r="M7" s="23"/>
      <c r="N7" s="23"/>
      <c r="O7" s="23"/>
      <c r="P7" s="23"/>
      <c r="Q7" s="5"/>
      <c r="R7" s="6"/>
      <c r="S7" s="6"/>
      <c r="T7" s="6"/>
      <c r="U7" s="7"/>
      <c r="V7" s="7"/>
    </row>
    <row r="8" spans="2:22" ht="30" x14ac:dyDescent="0.25">
      <c r="B8" s="34" t="s">
        <v>62</v>
      </c>
      <c r="C8" s="16"/>
      <c r="D8" s="35" t="s">
        <v>63</v>
      </c>
      <c r="E8" s="16"/>
      <c r="F8" s="36" t="s">
        <v>64</v>
      </c>
      <c r="G8" s="46" t="s">
        <v>66</v>
      </c>
      <c r="H8" s="46"/>
      <c r="I8" s="47" t="s">
        <v>65</v>
      </c>
      <c r="J8" s="17"/>
      <c r="K8" s="17"/>
      <c r="L8" s="34" t="s">
        <v>62</v>
      </c>
      <c r="M8" s="16"/>
      <c r="N8" s="35" t="s">
        <v>63</v>
      </c>
      <c r="O8" s="16"/>
      <c r="P8" s="36" t="s">
        <v>64</v>
      </c>
      <c r="R8" s="32" t="s">
        <v>67</v>
      </c>
      <c r="S8" s="17"/>
      <c r="U8" s="17"/>
      <c r="V8" s="47" t="s">
        <v>65</v>
      </c>
    </row>
    <row r="9" spans="2:22" x14ac:dyDescent="0.25">
      <c r="B9" s="5" t="s">
        <v>9</v>
      </c>
      <c r="C9" s="5"/>
      <c r="D9" s="5" t="s">
        <v>9</v>
      </c>
      <c r="E9" s="5"/>
      <c r="F9" s="5" t="s">
        <v>15</v>
      </c>
      <c r="G9" s="5" t="s">
        <v>10</v>
      </c>
      <c r="H9" s="5"/>
      <c r="I9" s="31" t="s">
        <v>11</v>
      </c>
      <c r="J9" s="6"/>
      <c r="K9" s="6"/>
      <c r="L9" s="5" t="s">
        <v>9</v>
      </c>
      <c r="M9" s="5"/>
      <c r="N9" s="5" t="s">
        <v>9</v>
      </c>
      <c r="O9" s="5"/>
      <c r="P9" s="5" t="s">
        <v>15</v>
      </c>
      <c r="R9" s="33" t="s">
        <v>10</v>
      </c>
      <c r="S9" s="6"/>
      <c r="U9" s="6"/>
      <c r="V9" s="8" t="s">
        <v>10</v>
      </c>
    </row>
    <row r="10" spans="2:22" ht="9" customHeight="1" thickBot="1" x14ac:dyDescent="0.3">
      <c r="B10" s="5"/>
      <c r="C10" s="5"/>
      <c r="D10" s="5"/>
      <c r="E10" s="5"/>
      <c r="F10" s="5"/>
      <c r="G10" s="5"/>
      <c r="H10" s="5"/>
      <c r="I10" s="31"/>
      <c r="J10" s="6"/>
      <c r="K10" s="6"/>
      <c r="L10" s="5"/>
      <c r="M10" s="5"/>
      <c r="N10" s="5"/>
      <c r="O10" s="5"/>
      <c r="P10" s="5"/>
      <c r="Q10" s="5"/>
      <c r="R10" s="31"/>
      <c r="S10" s="6"/>
      <c r="U10" s="6"/>
      <c r="V10" s="8"/>
    </row>
    <row r="11" spans="2:22" s="15" customFormat="1" ht="39" customHeight="1" thickBot="1" x14ac:dyDescent="0.35">
      <c r="B11" s="41">
        <v>8</v>
      </c>
      <c r="C11" s="11"/>
      <c r="D11" s="41">
        <v>22</v>
      </c>
      <c r="E11" s="11"/>
      <c r="F11" s="41">
        <v>24</v>
      </c>
      <c r="G11" s="14">
        <f>($B$11*$D$11*$F$11)/1000</f>
        <v>4.2240000000000002</v>
      </c>
      <c r="H11" s="11"/>
      <c r="I11" s="13">
        <f>$G$11*1.777</f>
        <v>7.5060479999999998</v>
      </c>
      <c r="J11" s="12"/>
      <c r="K11" s="12"/>
      <c r="L11" s="41">
        <v>10</v>
      </c>
      <c r="M11" s="11"/>
      <c r="N11" s="41">
        <v>10</v>
      </c>
      <c r="O11" s="11"/>
      <c r="P11" s="41">
        <v>10</v>
      </c>
      <c r="Q11" s="11"/>
      <c r="R11" s="13">
        <f>($L$11*$N$11*$P$11)/1000</f>
        <v>1</v>
      </c>
      <c r="S11" s="12"/>
      <c r="U11" s="12"/>
      <c r="V11" s="13">
        <f>$I$11-$R$11</f>
        <v>6.5060479999999998</v>
      </c>
    </row>
    <row r="16" spans="2:22" x14ac:dyDescent="0.25">
      <c r="L16" s="6"/>
      <c r="M16" s="6"/>
      <c r="N16" s="6"/>
      <c r="O16" s="6"/>
      <c r="P16" s="6"/>
      <c r="Q16" s="6"/>
      <c r="R16" s="6"/>
    </row>
    <row r="17" spans="2:18" x14ac:dyDescent="0.25">
      <c r="L17" s="6"/>
      <c r="M17" s="6"/>
      <c r="N17" s="6"/>
      <c r="O17" s="6"/>
      <c r="P17" s="6"/>
      <c r="Q17" s="6"/>
      <c r="R17" s="6"/>
    </row>
    <row r="18" spans="2:18" x14ac:dyDescent="0.25">
      <c r="L18" s="17"/>
      <c r="M18" s="17"/>
      <c r="N18" s="17"/>
      <c r="O18" s="17"/>
      <c r="P18" s="17"/>
      <c r="Q18" s="17"/>
      <c r="R18" s="17"/>
    </row>
    <row r="19" spans="2:18" x14ac:dyDescent="0.25">
      <c r="L19" s="6"/>
      <c r="M19" s="6"/>
      <c r="N19" s="6"/>
      <c r="O19" s="6"/>
      <c r="P19" s="6"/>
      <c r="Q19" s="6"/>
      <c r="R19" s="6"/>
    </row>
    <row r="20" spans="2:18" x14ac:dyDescent="0.25">
      <c r="L20" s="6"/>
      <c r="M20" s="6"/>
      <c r="N20" s="6"/>
      <c r="O20" s="6"/>
      <c r="P20" s="6"/>
      <c r="Q20" s="6"/>
      <c r="R20" s="6"/>
    </row>
    <row r="21" spans="2:18" ht="39" customHeight="1" x14ac:dyDescent="0.25">
      <c r="L21" s="12"/>
      <c r="M21" s="12"/>
      <c r="N21" s="12"/>
      <c r="O21" s="12"/>
      <c r="P21" s="12"/>
      <c r="Q21" s="12"/>
      <c r="R21" s="12"/>
    </row>
    <row r="28" spans="2:18" x14ac:dyDescent="0.25">
      <c r="L28"/>
    </row>
    <row r="29" spans="2:18" ht="24" x14ac:dyDescent="0.25">
      <c r="B29" s="23" t="s">
        <v>68</v>
      </c>
    </row>
    <row r="30" spans="2:18" ht="24" x14ac:dyDescent="0.25">
      <c r="B30" s="23"/>
    </row>
    <row r="31" spans="2:18" x14ac:dyDescent="0.25">
      <c r="B31" s="50" t="s">
        <v>69</v>
      </c>
      <c r="C31" s="50"/>
      <c r="D31" s="50"/>
      <c r="F31" s="50" t="s">
        <v>69</v>
      </c>
      <c r="G31" s="50"/>
      <c r="I31" s="50" t="s">
        <v>69</v>
      </c>
      <c r="J31" s="50"/>
      <c r="L31" s="50" t="s">
        <v>0</v>
      </c>
      <c r="M31" s="50"/>
      <c r="N31" s="50"/>
      <c r="Q31" s="9"/>
    </row>
    <row r="32" spans="2:18" x14ac:dyDescent="0.25">
      <c r="B32" s="50" t="s">
        <v>70</v>
      </c>
      <c r="C32" s="50"/>
      <c r="D32" s="50"/>
      <c r="F32" s="50" t="s">
        <v>70</v>
      </c>
      <c r="G32" s="50"/>
      <c r="I32" s="50" t="s">
        <v>70</v>
      </c>
      <c r="J32" s="50"/>
      <c r="L32" s="50" t="s">
        <v>70</v>
      </c>
      <c r="M32" s="50"/>
      <c r="N32" s="50"/>
      <c r="Q32" s="9"/>
    </row>
    <row r="33" spans="2:17" x14ac:dyDescent="0.25">
      <c r="B33" s="48" t="s">
        <v>2</v>
      </c>
      <c r="C33" s="48"/>
      <c r="D33" s="48"/>
      <c r="E33" s="28"/>
      <c r="F33" s="48" t="s">
        <v>3</v>
      </c>
      <c r="G33" s="48"/>
      <c r="H33" s="28"/>
      <c r="I33" s="48" t="s">
        <v>4</v>
      </c>
      <c r="J33" s="48"/>
      <c r="L33" s="48" t="s">
        <v>8</v>
      </c>
      <c r="M33" s="48"/>
      <c r="N33" s="48"/>
      <c r="Q33" s="10"/>
    </row>
    <row r="34" spans="2:17" ht="72.75" customHeight="1" x14ac:dyDescent="0.25">
      <c r="B34" s="19" t="s">
        <v>6</v>
      </c>
      <c r="C34" s="27"/>
      <c r="D34" s="20" t="s">
        <v>71</v>
      </c>
      <c r="F34" s="19" t="s">
        <v>6</v>
      </c>
      <c r="G34" s="20" t="s">
        <v>71</v>
      </c>
      <c r="I34" s="19" t="s">
        <v>6</v>
      </c>
      <c r="J34" s="20" t="s">
        <v>71</v>
      </c>
      <c r="L34" s="19" t="s">
        <v>6</v>
      </c>
      <c r="M34" s="27"/>
      <c r="N34" s="20" t="s">
        <v>71</v>
      </c>
    </row>
    <row r="35" spans="2:17" x14ac:dyDescent="0.25">
      <c r="B35" s="21" t="s">
        <v>12</v>
      </c>
      <c r="C35" s="27"/>
      <c r="D35" s="22" t="s">
        <v>11</v>
      </c>
      <c r="F35" s="21" t="s">
        <v>12</v>
      </c>
      <c r="G35" s="22" t="s">
        <v>11</v>
      </c>
      <c r="I35" s="21" t="s">
        <v>12</v>
      </c>
      <c r="J35" s="22" t="s">
        <v>11</v>
      </c>
      <c r="L35" s="21" t="s">
        <v>12</v>
      </c>
      <c r="M35" s="27"/>
      <c r="N35" s="22" t="s">
        <v>11</v>
      </c>
    </row>
    <row r="36" spans="2:17" ht="21" x14ac:dyDescent="0.35">
      <c r="B36" s="37"/>
      <c r="C36" s="38"/>
      <c r="D36" s="39"/>
      <c r="E36" s="25"/>
      <c r="F36" s="37"/>
      <c r="G36" s="39"/>
      <c r="H36" s="25"/>
      <c r="I36" s="37"/>
      <c r="J36" s="39"/>
      <c r="K36" s="25"/>
      <c r="L36" s="37"/>
      <c r="M36" s="38"/>
      <c r="N36" s="39"/>
    </row>
    <row r="37" spans="2:17" ht="21" x14ac:dyDescent="0.35">
      <c r="B37" s="40">
        <f>$V$11/2*1</f>
        <v>3.2530239999999999</v>
      </c>
      <c r="C37" s="38"/>
      <c r="D37" s="40">
        <f>$V$11/2*1</f>
        <v>3.2530239999999999</v>
      </c>
      <c r="E37" s="25"/>
      <c r="F37" s="40">
        <f>$V$11/3*2</f>
        <v>4.3373653333333335</v>
      </c>
      <c r="G37" s="40">
        <f>$V$11/3*1</f>
        <v>2.1686826666666668</v>
      </c>
      <c r="H37" s="25"/>
      <c r="I37" s="40">
        <f>$V$11/4*3</f>
        <v>4.8795359999999999</v>
      </c>
      <c r="J37" s="40">
        <f>$V$11/4</f>
        <v>1.626512</v>
      </c>
      <c r="K37" s="25"/>
      <c r="L37" s="40">
        <f>$V$11/5*4</f>
        <v>5.2048383999999999</v>
      </c>
      <c r="M37" s="38"/>
      <c r="N37" s="40">
        <f>$V$11/5*1</f>
        <v>1.3012096</v>
      </c>
      <c r="Q37" s="15"/>
    </row>
    <row r="39" spans="2:17" x14ac:dyDescent="0.25">
      <c r="B39" s="29" t="s">
        <v>72</v>
      </c>
    </row>
    <row r="40" spans="2:17" ht="31.5" x14ac:dyDescent="0.5">
      <c r="B40" s="44" t="s">
        <v>73</v>
      </c>
    </row>
    <row r="41" spans="2:17" x14ac:dyDescent="0.25">
      <c r="B41" s="44"/>
    </row>
  </sheetData>
  <mergeCells count="13">
    <mergeCell ref="B33:D33"/>
    <mergeCell ref="F33:G33"/>
    <mergeCell ref="I33:J33"/>
    <mergeCell ref="L33:N33"/>
    <mergeCell ref="B2:S4"/>
    <mergeCell ref="B31:D31"/>
    <mergeCell ref="F31:G31"/>
    <mergeCell ref="I31:J31"/>
    <mergeCell ref="L31:N31"/>
    <mergeCell ref="B32:D32"/>
    <mergeCell ref="F32:G32"/>
    <mergeCell ref="I32:J32"/>
    <mergeCell ref="L32:N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A6867-F2F0-4D1C-BEB7-67AC0B0E0241}">
  <dimension ref="B1:W42"/>
  <sheetViews>
    <sheetView topLeftCell="A21" workbookViewId="0">
      <selection activeCell="V18" sqref="V18"/>
    </sheetView>
  </sheetViews>
  <sheetFormatPr defaultRowHeight="15" x14ac:dyDescent="0.25"/>
  <cols>
    <col min="1" max="1" width="6.28515625" style="4" customWidth="1"/>
    <col min="2" max="2" width="11.28515625" style="4" customWidth="1"/>
    <col min="3" max="3" width="2.5703125" style="4" customWidth="1"/>
    <col min="4" max="4" width="11.28515625" style="4" customWidth="1"/>
    <col min="5" max="5" width="2" style="4" customWidth="1"/>
    <col min="6" max="6" width="11.28515625" style="4" customWidth="1"/>
    <col min="7" max="7" width="11.85546875" style="4" customWidth="1"/>
    <col min="8" max="8" width="2.140625" style="4" customWidth="1"/>
    <col min="9" max="9" width="12.28515625" style="4" customWidth="1"/>
    <col min="10" max="10" width="12.140625" style="4" customWidth="1"/>
    <col min="11" max="11" width="3.140625" style="4" customWidth="1"/>
    <col min="12" max="12" width="11.5703125" style="4" customWidth="1"/>
    <col min="13" max="13" width="2.140625" style="4" customWidth="1"/>
    <col min="14" max="14" width="11.5703125" style="4" customWidth="1"/>
    <col min="15" max="15" width="2.28515625" style="4" customWidth="1"/>
    <col min="16" max="16" width="11.5703125" style="4" customWidth="1"/>
    <col min="17" max="17" width="3" style="4" customWidth="1"/>
    <col min="18" max="18" width="11.5703125" style="4" customWidth="1"/>
    <col min="19" max="19" width="9.7109375" style="4" customWidth="1"/>
    <col min="20" max="20" width="3.28515625" style="4" customWidth="1"/>
    <col min="21" max="21" width="8.5703125" style="4" customWidth="1"/>
    <col min="22" max="22" width="4.7109375" style="4" customWidth="1"/>
    <col min="23" max="23" width="11.42578125" style="4" customWidth="1"/>
    <col min="24" max="24" width="12.5703125" style="4" customWidth="1"/>
    <col min="25" max="25" width="2.7109375" style="4" customWidth="1"/>
    <col min="26" max="26" width="11.42578125" style="4" customWidth="1"/>
    <col min="27" max="27" width="12.5703125" style="4" customWidth="1"/>
    <col min="28" max="28" width="2.7109375" style="4" customWidth="1"/>
    <col min="29" max="29" width="11.42578125" style="4" customWidth="1"/>
    <col min="30" max="30" width="12.5703125" style="4" customWidth="1"/>
    <col min="31" max="31" width="2.7109375" style="4" customWidth="1"/>
    <col min="32" max="32" width="11.42578125" style="4" customWidth="1"/>
    <col min="33" max="33" width="12.5703125" style="4" customWidth="1"/>
    <col min="34" max="16384" width="9.140625" style="4"/>
  </cols>
  <sheetData>
    <row r="1" spans="2:23" ht="46.5" x14ac:dyDescent="0.7">
      <c r="B1" s="26" t="s">
        <v>26</v>
      </c>
    </row>
    <row r="2" spans="2:23" x14ac:dyDescent="0.25">
      <c r="B2" s="49" t="s">
        <v>74</v>
      </c>
      <c r="C2" s="49"/>
      <c r="D2" s="49"/>
      <c r="E2" s="49"/>
      <c r="F2" s="49"/>
      <c r="G2" s="49"/>
      <c r="H2" s="49"/>
      <c r="I2" s="49"/>
      <c r="J2" s="49"/>
      <c r="K2" s="49"/>
      <c r="L2" s="49"/>
      <c r="M2" s="49"/>
      <c r="N2" s="49"/>
      <c r="O2" s="49"/>
      <c r="P2" s="49"/>
      <c r="Q2" s="49"/>
      <c r="R2" s="49"/>
      <c r="S2" s="49"/>
      <c r="T2" s="42"/>
      <c r="U2" s="43"/>
      <c r="V2" s="43"/>
    </row>
    <row r="3" spans="2:23" x14ac:dyDescent="0.25">
      <c r="B3" s="49"/>
      <c r="C3" s="49"/>
      <c r="D3" s="49"/>
      <c r="E3" s="49"/>
      <c r="F3" s="49"/>
      <c r="G3" s="49"/>
      <c r="H3" s="49"/>
      <c r="I3" s="49"/>
      <c r="J3" s="49"/>
      <c r="K3" s="49"/>
      <c r="L3" s="49"/>
      <c r="M3" s="49"/>
      <c r="N3" s="49"/>
      <c r="O3" s="49"/>
      <c r="P3" s="49"/>
      <c r="Q3" s="49"/>
      <c r="R3" s="49"/>
      <c r="S3" s="49"/>
      <c r="T3" s="42"/>
      <c r="U3" s="43"/>
      <c r="V3" s="43"/>
    </row>
    <row r="4" spans="2:23" x14ac:dyDescent="0.25">
      <c r="B4" s="49"/>
      <c r="C4" s="49"/>
      <c r="D4" s="49"/>
      <c r="E4" s="49"/>
      <c r="F4" s="49"/>
      <c r="G4" s="49"/>
      <c r="H4" s="49"/>
      <c r="I4" s="49"/>
      <c r="J4" s="49"/>
      <c r="K4" s="49"/>
      <c r="L4" s="49"/>
      <c r="M4" s="49"/>
      <c r="N4" s="49"/>
      <c r="O4" s="49"/>
      <c r="P4" s="49"/>
      <c r="Q4" s="49"/>
      <c r="R4" s="49"/>
      <c r="S4" s="49"/>
      <c r="T4" s="42"/>
      <c r="U4" s="43"/>
      <c r="V4" s="43"/>
    </row>
    <row r="5" spans="2:23" ht="30.75" customHeight="1" x14ac:dyDescent="0.25">
      <c r="B5" s="1"/>
      <c r="C5" s="1"/>
      <c r="D5" s="1"/>
      <c r="E5" s="1"/>
      <c r="F5" s="1"/>
      <c r="G5" s="1"/>
      <c r="H5" s="1"/>
      <c r="I5" s="2"/>
      <c r="J5" s="2"/>
      <c r="K5" s="2"/>
      <c r="L5" s="2"/>
      <c r="M5" s="2"/>
      <c r="N5" s="2"/>
      <c r="O5" s="2"/>
      <c r="P5" s="2"/>
      <c r="Q5" s="2"/>
      <c r="R5" s="2"/>
      <c r="S5" s="2"/>
      <c r="T5" s="2"/>
      <c r="U5" s="3"/>
      <c r="V5" s="3"/>
    </row>
    <row r="6" spans="2:23" ht="24" x14ac:dyDescent="0.25">
      <c r="B6" s="23" t="s">
        <v>75</v>
      </c>
      <c r="C6" s="23"/>
      <c r="D6" s="23"/>
      <c r="E6" s="23"/>
      <c r="F6" s="23"/>
      <c r="G6" s="5"/>
      <c r="H6" s="5"/>
      <c r="I6" s="6"/>
      <c r="J6" s="6"/>
      <c r="K6" s="6"/>
      <c r="L6" s="24" t="s">
        <v>76</v>
      </c>
      <c r="M6" s="24"/>
      <c r="N6" s="24"/>
      <c r="O6" s="24"/>
      <c r="P6" s="24"/>
      <c r="Q6" s="5"/>
      <c r="R6" s="6"/>
      <c r="S6" s="6"/>
      <c r="T6" s="6"/>
      <c r="U6" s="7"/>
      <c r="V6" s="7"/>
    </row>
    <row r="7" spans="2:23" ht="15" customHeight="1" x14ac:dyDescent="0.25">
      <c r="B7" s="23"/>
      <c r="C7" s="23"/>
      <c r="D7" s="23"/>
      <c r="E7" s="23"/>
      <c r="F7" s="23"/>
      <c r="G7" s="5"/>
      <c r="H7" s="5"/>
      <c r="I7" s="6"/>
      <c r="J7" s="6"/>
      <c r="K7" s="6"/>
      <c r="L7" s="23"/>
      <c r="M7" s="23"/>
      <c r="N7" s="23"/>
      <c r="O7" s="23"/>
      <c r="P7" s="23"/>
      <c r="Q7" s="5"/>
      <c r="R7" s="6"/>
      <c r="S7" s="6"/>
      <c r="T7" s="6"/>
      <c r="U7" s="7"/>
      <c r="V7" s="7"/>
    </row>
    <row r="8" spans="2:23" ht="31.5" customHeight="1" x14ac:dyDescent="0.25">
      <c r="B8" s="34" t="s">
        <v>77</v>
      </c>
      <c r="C8" s="16"/>
      <c r="D8" s="35" t="s">
        <v>79</v>
      </c>
      <c r="E8" s="16"/>
      <c r="F8" s="36" t="s">
        <v>80</v>
      </c>
      <c r="G8" s="46" t="s">
        <v>81</v>
      </c>
      <c r="H8" s="46"/>
      <c r="I8" s="47" t="s">
        <v>82</v>
      </c>
      <c r="J8" s="17"/>
      <c r="K8" s="17"/>
      <c r="L8" s="34" t="s">
        <v>78</v>
      </c>
      <c r="M8" s="16"/>
      <c r="N8" s="35" t="s">
        <v>79</v>
      </c>
      <c r="O8" s="16"/>
      <c r="P8" s="36" t="s">
        <v>80</v>
      </c>
      <c r="R8" s="32" t="s">
        <v>83</v>
      </c>
      <c r="S8" s="17"/>
      <c r="U8" s="51" t="s">
        <v>82</v>
      </c>
      <c r="V8" s="51"/>
      <c r="W8" s="51"/>
    </row>
    <row r="9" spans="2:23" x14ac:dyDescent="0.25">
      <c r="B9" s="5" t="s">
        <v>9</v>
      </c>
      <c r="C9" s="5"/>
      <c r="D9" s="5" t="s">
        <v>9</v>
      </c>
      <c r="E9" s="5"/>
      <c r="F9" s="5" t="s">
        <v>15</v>
      </c>
      <c r="G9" s="5" t="s">
        <v>10</v>
      </c>
      <c r="H9" s="5"/>
      <c r="I9" s="31" t="s">
        <v>11</v>
      </c>
      <c r="J9" s="6"/>
      <c r="K9" s="6"/>
      <c r="L9" s="5" t="s">
        <v>9</v>
      </c>
      <c r="M9" s="5"/>
      <c r="N9" s="5" t="s">
        <v>9</v>
      </c>
      <c r="O9" s="5"/>
      <c r="P9" s="5" t="s">
        <v>15</v>
      </c>
      <c r="R9" s="33" t="s">
        <v>10</v>
      </c>
      <c r="S9" s="6"/>
      <c r="U9" s="6"/>
      <c r="V9" s="8" t="s">
        <v>10</v>
      </c>
    </row>
    <row r="10" spans="2:23" ht="9" customHeight="1" thickBot="1" x14ac:dyDescent="0.3">
      <c r="B10" s="5"/>
      <c r="C10" s="5"/>
      <c r="D10" s="5"/>
      <c r="E10" s="5"/>
      <c r="F10" s="5"/>
      <c r="G10" s="5"/>
      <c r="H10" s="5"/>
      <c r="I10" s="31"/>
      <c r="J10" s="6"/>
      <c r="K10" s="6"/>
      <c r="L10" s="5"/>
      <c r="M10" s="5"/>
      <c r="N10" s="5"/>
      <c r="O10" s="5"/>
      <c r="P10" s="5"/>
      <c r="Q10" s="5"/>
      <c r="R10" s="31"/>
      <c r="S10" s="6"/>
      <c r="U10" s="6"/>
      <c r="V10" s="8"/>
    </row>
    <row r="11" spans="2:23" s="15" customFormat="1" ht="39" customHeight="1" thickBot="1" x14ac:dyDescent="0.35">
      <c r="B11" s="41">
        <v>8</v>
      </c>
      <c r="C11" s="11"/>
      <c r="D11" s="41">
        <v>22</v>
      </c>
      <c r="E11" s="11"/>
      <c r="F11" s="41">
        <v>24</v>
      </c>
      <c r="G11" s="14">
        <f>($B$11*$D$11*$F$11)/1000</f>
        <v>4.2240000000000002</v>
      </c>
      <c r="H11" s="11"/>
      <c r="I11" s="13">
        <f>$G$11*1.777</f>
        <v>7.5060479999999998</v>
      </c>
      <c r="J11" s="12"/>
      <c r="K11" s="12"/>
      <c r="L11" s="41">
        <v>10</v>
      </c>
      <c r="M11" s="11"/>
      <c r="N11" s="41">
        <v>10</v>
      </c>
      <c r="O11" s="11"/>
      <c r="P11" s="41">
        <v>10</v>
      </c>
      <c r="Q11" s="11"/>
      <c r="R11" s="13">
        <f>($L$11*$N$11*$P$11)/1000</f>
        <v>1</v>
      </c>
      <c r="S11" s="12"/>
      <c r="U11" s="12"/>
      <c r="V11" s="13">
        <f>$I$11-$R$11</f>
        <v>6.5060479999999998</v>
      </c>
    </row>
    <row r="16" spans="2:23" x14ac:dyDescent="0.25">
      <c r="L16" s="6"/>
      <c r="M16" s="6"/>
      <c r="N16" s="6"/>
      <c r="O16" s="6"/>
      <c r="P16" s="6"/>
      <c r="Q16" s="6"/>
      <c r="R16" s="6"/>
    </row>
    <row r="17" spans="2:18" x14ac:dyDescent="0.25">
      <c r="L17" s="6"/>
      <c r="M17" s="6"/>
      <c r="N17" s="6"/>
      <c r="O17" s="6"/>
      <c r="P17" s="6"/>
      <c r="Q17" s="6"/>
      <c r="R17" s="6"/>
    </row>
    <row r="18" spans="2:18" x14ac:dyDescent="0.25">
      <c r="L18" s="17"/>
      <c r="M18" s="17"/>
      <c r="N18" s="17"/>
      <c r="O18" s="17"/>
      <c r="P18" s="17"/>
      <c r="Q18" s="17"/>
      <c r="R18" s="17"/>
    </row>
    <row r="19" spans="2:18" x14ac:dyDescent="0.25">
      <c r="L19" s="6"/>
      <c r="M19" s="6"/>
      <c r="N19" s="6"/>
      <c r="O19" s="6"/>
      <c r="P19" s="6"/>
      <c r="Q19" s="6"/>
      <c r="R19" s="6"/>
    </row>
    <row r="20" spans="2:18" x14ac:dyDescent="0.25">
      <c r="L20" s="6"/>
      <c r="M20" s="6"/>
      <c r="N20" s="6"/>
      <c r="O20" s="6"/>
      <c r="P20" s="6"/>
      <c r="Q20" s="6"/>
      <c r="R20" s="6"/>
    </row>
    <row r="21" spans="2:18" ht="39" customHeight="1" x14ac:dyDescent="0.25">
      <c r="L21" s="12"/>
      <c r="M21" s="12"/>
      <c r="N21" s="12"/>
      <c r="O21" s="12"/>
      <c r="P21" s="12"/>
      <c r="Q21" s="12"/>
      <c r="R21" s="12"/>
    </row>
    <row r="28" spans="2:18" x14ac:dyDescent="0.25">
      <c r="L28"/>
    </row>
    <row r="29" spans="2:18" ht="24" x14ac:dyDescent="0.25">
      <c r="B29" s="23" t="s">
        <v>84</v>
      </c>
    </row>
    <row r="30" spans="2:18" ht="24" x14ac:dyDescent="0.25">
      <c r="B30" s="23"/>
    </row>
    <row r="31" spans="2:18" x14ac:dyDescent="0.25">
      <c r="B31" s="50" t="s">
        <v>89</v>
      </c>
      <c r="C31" s="50"/>
      <c r="D31" s="50"/>
      <c r="F31" s="50" t="s">
        <v>89</v>
      </c>
      <c r="G31" s="50"/>
      <c r="I31" s="50" t="s">
        <v>89</v>
      </c>
      <c r="J31" s="50"/>
      <c r="L31" s="50" t="s">
        <v>89</v>
      </c>
      <c r="M31" s="50"/>
      <c r="N31" s="50"/>
      <c r="Q31" s="9"/>
    </row>
    <row r="32" spans="2:18" x14ac:dyDescent="0.25">
      <c r="B32" s="50" t="s">
        <v>85</v>
      </c>
      <c r="C32" s="50"/>
      <c r="D32" s="50"/>
      <c r="F32" s="50" t="s">
        <v>85</v>
      </c>
      <c r="G32" s="50"/>
      <c r="I32" s="50" t="s">
        <v>85</v>
      </c>
      <c r="J32" s="50"/>
      <c r="L32" s="50" t="s">
        <v>85</v>
      </c>
      <c r="M32" s="50"/>
      <c r="N32" s="50"/>
      <c r="Q32" s="9"/>
    </row>
    <row r="33" spans="2:17" x14ac:dyDescent="0.25">
      <c r="B33" s="48" t="s">
        <v>2</v>
      </c>
      <c r="C33" s="48"/>
      <c r="D33" s="48"/>
      <c r="E33" s="28"/>
      <c r="F33" s="48" t="s">
        <v>3</v>
      </c>
      <c r="G33" s="48"/>
      <c r="H33" s="28"/>
      <c r="I33" s="48" t="s">
        <v>4</v>
      </c>
      <c r="J33" s="48"/>
      <c r="L33" s="48" t="s">
        <v>8</v>
      </c>
      <c r="M33" s="48"/>
      <c r="N33" s="48"/>
      <c r="Q33" s="10"/>
    </row>
    <row r="34" spans="2:17" ht="56.25" customHeight="1" x14ac:dyDescent="0.25">
      <c r="B34" s="45"/>
      <c r="C34" s="45"/>
      <c r="D34" s="45"/>
      <c r="E34" s="28"/>
      <c r="F34" s="45"/>
      <c r="G34" s="45"/>
      <c r="H34" s="28"/>
      <c r="I34" s="45"/>
      <c r="J34" s="45"/>
      <c r="L34" s="45"/>
      <c r="M34" s="45"/>
      <c r="N34" s="45"/>
      <c r="Q34" s="10"/>
    </row>
    <row r="35" spans="2:17" x14ac:dyDescent="0.25">
      <c r="B35" s="19" t="s">
        <v>86</v>
      </c>
      <c r="C35" s="27"/>
      <c r="D35" s="20" t="s">
        <v>87</v>
      </c>
      <c r="F35" s="19" t="s">
        <v>86</v>
      </c>
      <c r="G35" s="20" t="s">
        <v>87</v>
      </c>
      <c r="I35" s="19" t="s">
        <v>86</v>
      </c>
      <c r="J35" s="20" t="s">
        <v>87</v>
      </c>
      <c r="L35" s="19" t="s">
        <v>86</v>
      </c>
      <c r="M35" s="27"/>
      <c r="N35" s="20" t="s">
        <v>87</v>
      </c>
    </row>
    <row r="36" spans="2:17" x14ac:dyDescent="0.25">
      <c r="B36" s="21" t="s">
        <v>12</v>
      </c>
      <c r="C36" s="27"/>
      <c r="D36" s="22" t="s">
        <v>11</v>
      </c>
      <c r="F36" s="21" t="s">
        <v>12</v>
      </c>
      <c r="G36" s="22" t="s">
        <v>11</v>
      </c>
      <c r="I36" s="21" t="s">
        <v>12</v>
      </c>
      <c r="J36" s="22" t="s">
        <v>11</v>
      </c>
      <c r="L36" s="21" t="s">
        <v>12</v>
      </c>
      <c r="M36" s="27"/>
      <c r="N36" s="22" t="s">
        <v>11</v>
      </c>
    </row>
    <row r="37" spans="2:17" ht="21" x14ac:dyDescent="0.35">
      <c r="B37" s="37"/>
      <c r="C37" s="38"/>
      <c r="D37" s="39"/>
      <c r="E37" s="25"/>
      <c r="F37" s="37"/>
      <c r="G37" s="39"/>
      <c r="H37" s="25"/>
      <c r="I37" s="37"/>
      <c r="J37" s="39"/>
      <c r="K37" s="25"/>
      <c r="L37" s="37"/>
      <c r="M37" s="38"/>
      <c r="N37" s="39"/>
    </row>
    <row r="38" spans="2:17" ht="21" x14ac:dyDescent="0.35">
      <c r="B38" s="40">
        <f>$V$11/2*1</f>
        <v>3.2530239999999999</v>
      </c>
      <c r="C38" s="38"/>
      <c r="D38" s="40">
        <f>$V$11/2*1</f>
        <v>3.2530239999999999</v>
      </c>
      <c r="E38" s="25"/>
      <c r="F38" s="40">
        <f>$V$11/3*2</f>
        <v>4.3373653333333335</v>
      </c>
      <c r="G38" s="40">
        <f>$V$11/3*1</f>
        <v>2.1686826666666668</v>
      </c>
      <c r="H38" s="25"/>
      <c r="I38" s="40">
        <f>$V$11/4*3</f>
        <v>4.8795359999999999</v>
      </c>
      <c r="J38" s="40">
        <f>$V$11/4</f>
        <v>1.626512</v>
      </c>
      <c r="K38" s="25"/>
      <c r="L38" s="40">
        <f>$V$11/5*4</f>
        <v>5.2048383999999999</v>
      </c>
      <c r="M38" s="38"/>
      <c r="N38" s="40">
        <f>$V$11/5*1</f>
        <v>1.3012096</v>
      </c>
      <c r="Q38" s="15"/>
    </row>
    <row r="40" spans="2:17" x14ac:dyDescent="0.25">
      <c r="B40" s="29" t="s">
        <v>22</v>
      </c>
    </row>
    <row r="41" spans="2:17" ht="28.5" x14ac:dyDescent="0.45">
      <c r="B41" s="44" t="s">
        <v>88</v>
      </c>
    </row>
    <row r="42" spans="2:17" x14ac:dyDescent="0.25">
      <c r="B42" s="44"/>
    </row>
  </sheetData>
  <mergeCells count="14">
    <mergeCell ref="B2:S4"/>
    <mergeCell ref="B31:D31"/>
    <mergeCell ref="F31:G31"/>
    <mergeCell ref="I31:J31"/>
    <mergeCell ref="L31:N31"/>
    <mergeCell ref="B33:D33"/>
    <mergeCell ref="F33:G33"/>
    <mergeCell ref="I33:J33"/>
    <mergeCell ref="L33:N33"/>
    <mergeCell ref="U8:W8"/>
    <mergeCell ref="B32:D32"/>
    <mergeCell ref="F32:G32"/>
    <mergeCell ref="I32:J32"/>
    <mergeCell ref="L32:N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Nederlands</vt:lpstr>
      <vt:lpstr>English</vt:lpstr>
      <vt:lpstr>Francais</vt:lpstr>
      <vt:lpstr>Deutsch</vt:lpstr>
      <vt:lpstr>Español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Reijmers</dc:creator>
  <cp:lastModifiedBy>A Reijmers</cp:lastModifiedBy>
  <dcterms:created xsi:type="dcterms:W3CDTF">2024-01-14T13:20:27Z</dcterms:created>
  <dcterms:modified xsi:type="dcterms:W3CDTF">2024-02-05T17:51:47Z</dcterms:modified>
</cp:coreProperties>
</file>